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991" activeTab="1"/>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PLAN D'ENTREPRISE" sheetId="9" r:id="rId9"/>
    <sheet name="Contrôles" sheetId="10" state="hidden" r:id="rId10"/>
    <sheet name="Référentiels" sheetId="11" state="hidden" r:id="rId11"/>
  </sheets>
  <externalReferences>
    <externalReference r:id="rId14"/>
    <externalReference r:id="rId15"/>
  </externalReferences>
  <definedNames>
    <definedName name="Code_Sites_Dossier" localSheetId="3">'ANXE-3-AIDES-PUBLIQUES'!#REF!</definedName>
    <definedName name="Code_Sites_Dossier" localSheetId="4">'[2]ANXE-5-PIECES_COMPLEMENTAIRES'!#REF!</definedName>
    <definedName name="Code_Sites_Dossier" localSheetId="5">'ANXE-5-PIECES_COMPLEMENTAIR'!#REF!</definedName>
    <definedName name="Code_Sites_Dossier">#REF!</definedName>
    <definedName name="Financeurs" localSheetId="3">'ANXE-3-AIDES-PUBLIQUES'!#REF!</definedName>
    <definedName name="Financeurs" localSheetId="4">'[2]ANXE-5-PIECES_COMPLEMENTAIRES'!#REF!</definedName>
    <definedName name="Financeurs" localSheetId="5">'ANXE-5-PIECES_COMPLEMENTAIR'!#REF!</definedName>
    <definedName name="Financeurs">#REF!</definedName>
    <definedName name="_xlnm.Print_Titles" localSheetId="4">'ANXE-4-INDICATEURS'!$6:$12</definedName>
    <definedName name="_xlnm.Print_Titles" localSheetId="5">'ANXE-5-PIECES_COMPLEMENTAIR'!$6:$12</definedName>
    <definedName name="_xlnm.Print_Titles" localSheetId="6">'ANXE-6-INFO-ENTREP-GROUPE'!$6:$12</definedName>
    <definedName name="_xlnm.Print_Titles" localSheetId="7">'ANXE-7-DESCRIPTIF DE L''OP'!$6:$12</definedName>
    <definedName name="_xlnm.Print_Titles" localSheetId="0">'NOTICE'!$6:$11</definedName>
    <definedName name="Liste1" localSheetId="3">'ANXE-3-AIDES-PUBLIQUES'!#REF!</definedName>
    <definedName name="Liste1" localSheetId="4">'[2]ANXE-5-PIECES_COMPLEMENTAIRES'!#REF!</definedName>
    <definedName name="Liste1" localSheetId="5">'ANXE-5-PIECES_COMPLEMENTAIR'!#REF!</definedName>
    <definedName name="Liste1">#REF!</definedName>
    <definedName name="Liste2" localSheetId="3">'ANXE-3-AIDES-PUBLIQUES'!#REF!</definedName>
    <definedName name="Liste2" localSheetId="4">'[2]ANXE-5-PIECES_COMPLEMENTAIRES'!#REF!</definedName>
    <definedName name="Liste2" localSheetId="5">'ANXE-5-PIECES_COMPLEMENTAIR'!#REF!</definedName>
    <definedName name="Liste2">#REF!</definedName>
    <definedName name="Missions" localSheetId="3">'ANXE-3-AIDES-PUBLIQUES'!#REF!</definedName>
    <definedName name="Missions" localSheetId="4">'[2]ANXE-5-PIECES_COMPLEMENTAIRES'!#REF!</definedName>
    <definedName name="Missions" localSheetId="5">'ANXE-5-PIECES_COMPLEMENTAIR'!#REF!</definedName>
    <definedName name="Missions">#REF!</definedName>
    <definedName name="Modalité" localSheetId="3">'ANXE-3-AIDES-PUBLIQUES'!#REF!</definedName>
    <definedName name="Modalité" localSheetId="4">'[2]ANXE-5-PIECES_COMPLEMENTAIRES'!#REF!</definedName>
    <definedName name="Modalité" localSheetId="5">'ANXE-5-PIECES_COMPLEMENTAIR'!#REF!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5">'ANXE-5-PIECES_COMPLEMENTAIR'!#REF!</definedName>
    <definedName name="Poste">#REF!</definedName>
    <definedName name="Régions" localSheetId="3">'ANXE-3-AIDES-PUBLIQUES'!#REF!</definedName>
    <definedName name="Régions" localSheetId="4">'[2]ANXE-5-PIECES_COMPLEMENTAIRES'!#REF!</definedName>
    <definedName name="Régions" localSheetId="5">'ANXE-5-PIECES_COMPLEMENTAIR'!#REF!</definedName>
    <definedName name="Régions">#REF!</definedName>
    <definedName name="Statut_Juridique" localSheetId="3">'ANXE-3-AIDES-PUBLIQUES'!#REF!</definedName>
    <definedName name="Statut_Juridique" localSheetId="4">'[2]ANXE-5-PIECES_COMPLEMENTAIRES'!#REF!</definedName>
    <definedName name="Statut_Juridique" localSheetId="5">'ANXE-5-PIECES_COMPLEMENTAIR'!#REF!</definedName>
    <definedName name="Statut_Juridique">#REF!</definedName>
    <definedName name="Unité" localSheetId="3">'ANXE-3-AIDES-PUBLIQUES'!#REF!</definedName>
    <definedName name="Unité" localSheetId="4">'[2]ANXE-5-PIECES_COMPLEMENTAIRES'!#REF!</definedName>
    <definedName name="Unité" localSheetId="5">'ANXE-5-PIECES_COMPLEMENTAIR'!#REF!</definedName>
    <definedName name="Unité">#REF!</definedName>
    <definedName name="_xlnm.Print_Area" localSheetId="1">'ANXE-1-DEPENSES PREVI'!$B$1:$H$184</definedName>
    <definedName name="_xlnm.Print_Area" localSheetId="2">'ANXE-2-RESSOURCES PREVI'!$B$1:$H$98</definedName>
    <definedName name="_xlnm.Print_Area" localSheetId="3">'ANXE-3-AIDES-PUBLIQUES'!$A$1:$I$48</definedName>
    <definedName name="_xlnm.Print_Area" localSheetId="4">'ANXE-4-INDICATEURS'!$B$1:$H$47</definedName>
    <definedName name="_xlnm.Print_Area" localSheetId="5">'ANXE-5-PIECES_COMPLEMENTAIR'!$B$1:$F$49</definedName>
    <definedName name="_xlnm.Print_Area" localSheetId="6">'ANXE-6-INFO-ENTREP-GROUPE'!$B$1:$I$27</definedName>
    <definedName name="_xlnm.Print_Area" localSheetId="7">'ANXE-7-DESCRIPTIF DE L''OP'!$B$1:$F$70</definedName>
    <definedName name="_xlnm.Print_Area" localSheetId="0">'NOTICE'!$A$1:$I$31</definedName>
    <definedName name="_xlnm.Print_Area" localSheetId="8">'PLAN D''ENTREPRISE'!$B$1:$E$105</definedName>
  </definedNames>
  <calcPr fullCalcOnLoad="1"/>
</workbook>
</file>

<file path=xl/sharedStrings.xml><?xml version="1.0" encoding="utf-8"?>
<sst xmlns="http://schemas.openxmlformats.org/spreadsheetml/2006/main" count="793" uniqueCount="408">
  <si>
    <t xml:space="preserve">DEMANDE D'AIDE </t>
  </si>
  <si>
    <t>FONDS EUROPEEN POUR LES AFFAIRES MARITIMES ET LA PECHE (FEAMP)</t>
  </si>
  <si>
    <t>version 1.3.2 – avril 2019</t>
  </si>
  <si>
    <r>
      <rPr>
        <sz val="12"/>
        <rFont val="Arial"/>
        <family val="2"/>
      </rPr>
      <t xml:space="preserve">Ce fichier regroupe les annexes techniques du formulaire de demande FEAMP pour la mesure </t>
    </r>
    <r>
      <rPr>
        <b/>
        <sz val="12"/>
        <rFont val="Arial"/>
        <family val="2"/>
      </rPr>
      <t>48 (investissements productifs en aquaculture).</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</si>
  <si>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</si>
  <si>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</si>
  <si>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</si>
  <si>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</si>
  <si>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</si>
  <si>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</si>
  <si>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</si>
  <si>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</si>
  <si>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</si>
  <si>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</si>
  <si>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</si>
  <si>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</si>
  <si>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</si>
  <si>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</si>
  <si>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</si>
  <si>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</si>
  <si>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</si>
  <si>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</si>
  <si>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</si>
  <si>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</si>
  <si>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</si>
  <si>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</si>
  <si>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</si>
  <si>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</si>
  <si>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</si>
  <si>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Mesure n°48 - Investissements productifs en aquaculture</t>
  </si>
  <si>
    <t>ANNEXE 1 : Dépenses prévisionnelles de l'opération</t>
  </si>
  <si>
    <t>Identification du demandeur</t>
  </si>
  <si>
    <t>Nom / Prénom ou Dénomination sociale :</t>
  </si>
  <si>
    <t>Identification de l'opération</t>
  </si>
  <si>
    <t>Libellé de l'opération</t>
  </si>
  <si>
    <r>
      <rPr>
        <b/>
        <sz val="12"/>
        <rFont val="Arial"/>
        <family val="2"/>
      </rPr>
      <t>Dépenses d'investissement et de services</t>
    </r>
    <r>
      <rPr>
        <sz val="12"/>
        <rFont val="Arial"/>
        <family val="2"/>
      </rPr>
      <t xml:space="preserve"> (sur devis) </t>
    </r>
  </si>
  <si>
    <t>Poste de dépense</t>
  </si>
  <si>
    <t>Description de la dépense</t>
  </si>
  <si>
    <t xml:space="preserve">Dénomination du fournisseur </t>
  </si>
  <si>
    <t>Identifiant du justificatif</t>
  </si>
  <si>
    <t xml:space="preserve">Montant présenté HT </t>
  </si>
  <si>
    <t>Montant présenté HT</t>
  </si>
  <si>
    <r>
      <rPr>
        <b/>
        <sz val="12"/>
        <color indexed="9"/>
        <rFont val="Arial"/>
        <family val="2"/>
      </rPr>
      <t xml:space="preserve">Montant présenté TVA
</t>
    </r>
    <r>
      <rPr>
        <sz val="10"/>
        <color indexed="9"/>
        <rFont val="Arial"/>
        <family val="2"/>
      </rPr>
      <t>(TVA non récupérée)</t>
    </r>
  </si>
  <si>
    <r>
      <rPr>
        <sz val="10"/>
        <rFont val="Arial"/>
        <family val="2"/>
      </rPr>
      <t xml:space="preserve">Prestations de service </t>
    </r>
    <r>
      <rPr>
        <u val="single"/>
        <sz val="10"/>
        <rFont val="Arial"/>
        <family val="2"/>
      </rPr>
      <t>ou</t>
    </r>
    <r>
      <rPr>
        <sz val="10"/>
        <rFont val="Arial"/>
        <family val="2"/>
      </rPr>
      <t xml:space="preserve"> dépenses d'investissement</t>
    </r>
  </si>
  <si>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</si>
  <si>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</si>
  <si>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</si>
  <si>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</si>
  <si>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</si>
  <si>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</si>
  <si>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r>
      <rPr>
        <b/>
        <sz val="12"/>
        <rFont val="Arial"/>
        <family val="2"/>
      </rPr>
      <t xml:space="preserve">Achat de matériels d'exploitation d'occasion - y compris navires et bateaux </t>
    </r>
    <r>
      <rPr>
        <sz val="12"/>
        <rFont val="Arial"/>
        <family val="2"/>
      </rPr>
      <t>(sur justificatifs)</t>
    </r>
  </si>
  <si>
    <t>Uniquement pour les nouveaux installés</t>
  </si>
  <si>
    <t>Matériels d'exploitation d'occasion</t>
  </si>
  <si>
    <r>
      <rPr>
        <b/>
        <sz val="12"/>
        <rFont val="Arial"/>
        <family val="2"/>
      </rPr>
      <t>Achat d'équipements intermédiaires neufs</t>
    </r>
    <r>
      <rPr>
        <sz val="12"/>
        <rFont val="Arial"/>
        <family val="2"/>
      </rPr>
      <t xml:space="preserve"> (sur devis) </t>
    </r>
  </si>
  <si>
    <t>Uniquement pour les nouveaux installés - montant total limité à 20 000€</t>
  </si>
  <si>
    <t>Equipements intermédiaires neufs</t>
  </si>
  <si>
    <t>Total présenté (HT + TVA non récupérée) :</t>
  </si>
  <si>
    <t>Recettes générées par l'opération au cours de sa mise en œuvre</t>
  </si>
  <si>
    <t>Recettes à déduire lorsque le montant total des dépenses éligibles est supérieur à 50 000 €</t>
  </si>
  <si>
    <t xml:space="preserve">Descriptif de la recette </t>
  </si>
  <si>
    <t>Montant HT présenté</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</si>
  <si>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</si>
  <si>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</si>
  <si>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</si>
  <si>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</si>
  <si>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</si>
  <si>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t>TOTAL DEPENSES PREVISIONNELLES PRESENTEES</t>
  </si>
  <si>
    <t>ANNEXE 2 : Ressources prévisionnelles</t>
  </si>
  <si>
    <t xml:space="preserve">Identification du demandeur </t>
  </si>
  <si>
    <t xml:space="preserve">Nom / Prénom ou Dénomination sociale </t>
  </si>
  <si>
    <t>Tableau des aides sollicitées</t>
  </si>
  <si>
    <t xml:space="preserve">Montant de dépenses prévisionnelles </t>
  </si>
  <si>
    <t>Remplissez totalement l'annexe 1 avant de commencer à compléter l'annexe 2</t>
  </si>
  <si>
    <t>Intensité de l'aide</t>
  </si>
  <si>
    <t>Cas général (le demandeur est une entreprise répondant à la définition de PME</t>
  </si>
  <si>
    <t xml:space="preserve"> intérêt collectif
 bénéficiaire collectif
 caractéristiques innovantes</t>
  </si>
  <si>
    <t>L'opération satisfait l’ensemble des conditions suivantes :</t>
  </si>
  <si>
    <t>Cas particuliers :</t>
  </si>
  <si>
    <t xml:space="preserve">Le demandeur est une entreprise qui ne répond pas à la définition de PME </t>
  </si>
  <si>
    <t>Le demandeur est une organisation de pêcheurs (ou autres bénéficiaires de projets collectifs)</t>
  </si>
  <si>
    <t>Le demandeur est une organisation de producteurs, une association d’organisations de producteurs ou d’organisations 
interprofessionnelles reconnues au titre de l’organisation commune des marchés</t>
  </si>
  <si>
    <t xml:space="preserve">Le demandeur est un organisme de droit public au sens de la directive 2014/24/UE ou une entreprise chargée de la gestion de services d’intérêt économique général </t>
  </si>
  <si>
    <t>L'opération se situe dans une région ultra-périphérique (et le demandeur n'est pas une entreprise ne répondant pas à la définition de PME)</t>
  </si>
  <si>
    <r>
      <rPr>
        <i/>
        <u val="single"/>
        <sz val="10"/>
        <rFont val="Arial"/>
        <family val="2"/>
      </rPr>
      <t>si vous utilisez LibreOffice Calc</t>
    </r>
    <r>
      <rPr>
        <i/>
        <sz val="10"/>
        <rFont val="Arial"/>
        <family val="2"/>
      </rPr>
      <t>: sélectionnez manuellement le taux dans la liste déroulante</t>
    </r>
  </si>
  <si>
    <t>Taux de cofinancement FEAMP</t>
  </si>
  <si>
    <t>Taux de cofinancement national</t>
  </si>
  <si>
    <t>Total des aides publiques sollicitées</t>
  </si>
  <si>
    <t>AIDES FEAMP SOLLICITEES</t>
  </si>
  <si>
    <t>Si vous avez sollicité et/ou obtenu d'autres aides publiques pour ce projet, renseignez d'abord le tableau "Financeurs Publics" ci-dessous</t>
  </si>
  <si>
    <r>
      <rPr>
        <b/>
        <sz val="11"/>
        <color indexed="9"/>
        <rFont val="Arial"/>
        <family val="2"/>
      </rPr>
      <t xml:space="preserve">Contreparties nationales sollicitées
</t>
    </r>
    <r>
      <rPr>
        <i/>
        <sz val="8"/>
        <color indexed="9"/>
        <rFont val="Arial"/>
        <family val="2"/>
      </rPr>
      <t>Participations Etat et Région sollicitées, déduites des financements publics déjà obtenus</t>
    </r>
  </si>
  <si>
    <t>PARTICIPATION SOLLICITEE DE L'ETAT  :</t>
  </si>
  <si>
    <t>PARTICIPATION SOLLICITEE DE LA REGION :</t>
  </si>
  <si>
    <t>AUTRES PARTICIPATIONS SOLLICITEES :</t>
  </si>
  <si>
    <t>total :</t>
  </si>
  <si>
    <r>
      <rPr>
        <b/>
        <sz val="12"/>
        <rFont val="Arial"/>
        <family val="2"/>
      </rP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</si>
  <si>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r>
      <rPr>
        <b/>
        <sz val="12"/>
        <color indexed="9"/>
        <rFont val="Arial"/>
        <family val="2"/>
      </rPr>
      <t xml:space="preserve">Nom du financeur
</t>
    </r>
    <r>
      <rPr>
        <sz val="8"/>
        <color indexed="9"/>
        <rFont val="Arial"/>
        <family val="2"/>
      </rPr>
      <t>(Autres collectivités territoriales ou organismes publics)</t>
    </r>
  </si>
  <si>
    <r>
      <rPr>
        <b/>
        <sz val="12"/>
        <color indexed="9"/>
        <rFont val="Arial"/>
        <family val="2"/>
      </rPr>
      <t xml:space="preserve">Montant d'aide obtenue 
</t>
    </r>
    <r>
      <rPr>
        <sz val="7"/>
        <color indexed="9"/>
        <rFont val="Arial"/>
        <family val="2"/>
      </rPr>
      <t>(si l'aide est en cours, montant demandé)</t>
    </r>
  </si>
  <si>
    <r>
      <rPr>
        <b/>
        <sz val="12"/>
        <color indexed="9"/>
        <rFont val="Arial"/>
        <family val="2"/>
      </rPr>
      <t xml:space="preserve">Date de l'obtention
</t>
    </r>
    <r>
      <rPr>
        <sz val="7"/>
        <color indexed="9"/>
        <rFont val="Arial"/>
        <family val="2"/>
      </rPr>
      <t>(si l'aide est en cours, date de la demande)
Format JJ/MM/AA</t>
    </r>
  </si>
  <si>
    <t>Part dans les financements publics nationaux</t>
  </si>
  <si>
    <t>Part Etat :</t>
  </si>
  <si>
    <t>Part Région :</t>
  </si>
  <si>
    <t>Part "autres" :</t>
  </si>
  <si>
    <t>FINANCEMENTS PRIVES</t>
  </si>
  <si>
    <t>Si vous avez obtenu des prêts supérieurs aux ressources privées nécessaires, ne renseignez que leur part permettant de présenter  les ressources privées et publiques en équilibre.</t>
  </si>
  <si>
    <t>AUTOFINANCEMENT</t>
  </si>
  <si>
    <t>Montant déclaré</t>
  </si>
  <si>
    <t>AUTRES APPORTS PRIVES</t>
  </si>
  <si>
    <t>Nom du financeur</t>
  </si>
  <si>
    <t>Montant obtenu</t>
  </si>
  <si>
    <t>Montant total obtenu :</t>
  </si>
  <si>
    <t>Montant total retenu pour le plan de financement :</t>
  </si>
  <si>
    <t>SYNTHESE DES RESSOURCES PREVISIONNELLES DE L'OPERATION</t>
  </si>
  <si>
    <t>Total ressources privées présentées*</t>
  </si>
  <si>
    <t>autofinancement :</t>
  </si>
  <si>
    <t>autres apports privés :</t>
  </si>
  <si>
    <t>Total ressources publiques</t>
  </si>
  <si>
    <t>Etat :</t>
  </si>
  <si>
    <t>région :</t>
  </si>
  <si>
    <t xml:space="preserve"> </t>
  </si>
  <si>
    <t>autres financeurs publics nationaux :</t>
  </si>
  <si>
    <t>FEAMP :</t>
  </si>
  <si>
    <t>Total ressources privées</t>
  </si>
  <si>
    <t>Ressources privées nécessaires</t>
  </si>
  <si>
    <t>Montant total des ressources</t>
  </si>
  <si>
    <t>* Si vous avez obtenus des prêts financiers supérieurs aux apports privés nécessaires, seule est retenue la part utile pour respecter l'équilibre entre les aides publiques et les apports privés.</t>
  </si>
  <si>
    <t>ANNEXE 3 : Aides publiques obtenues au cours des 3 derniers exercices fiscaux</t>
  </si>
  <si>
    <t>Veuillez renseigner l'ensemble des aides publiques obtenues relatives à toutes opérations liées à des investissements en aquaculture</t>
  </si>
  <si>
    <r>
      <rPr>
        <b/>
        <sz val="11"/>
        <color indexed="9"/>
        <rFont val="Arial"/>
        <family val="2"/>
      </rPr>
      <t xml:space="preserve">NATURE DU FINANCEUR
</t>
    </r>
    <r>
      <rPr>
        <sz val="8"/>
        <color indexed="9"/>
        <rFont val="Arial"/>
        <family val="2"/>
      </rPr>
      <t>(ex : FEP, FEADER, organismes publics, 
collectivité territoriale…)</t>
    </r>
  </si>
  <si>
    <r>
      <rPr>
        <b/>
        <sz val="11"/>
        <color indexed="9"/>
        <rFont val="Arial"/>
        <family val="2"/>
      </rPr>
      <t xml:space="preserve">OBJET DU FINANCEMENT 
</t>
    </r>
    <r>
      <rPr>
        <sz val="8"/>
        <color indexed="9"/>
        <rFont val="Arial"/>
        <family val="2"/>
      </rPr>
      <t>(intulé de l'opération financée)</t>
    </r>
  </si>
  <si>
    <r>
      <rPr>
        <b/>
        <sz val="11"/>
        <color indexed="9"/>
        <rFont val="Arial"/>
        <family val="2"/>
      </rPr>
      <t xml:space="preserve">FORME DE L'AIDE 
</t>
    </r>
    <r>
      <rPr>
        <sz val="8"/>
        <color indexed="9"/>
        <rFont val="Arial"/>
        <family val="2"/>
      </rPr>
      <t>(ex : subvention, aide remboursable, etc…)</t>
    </r>
  </si>
  <si>
    <t xml:space="preserve">MONTANT DE L'AIDE ATTRIBUEE </t>
  </si>
  <si>
    <t xml:space="preserve">TOTAL </t>
  </si>
  <si>
    <r>
      <rPr>
        <b/>
        <sz val="11"/>
        <color indexed="9"/>
        <rFont val="Arial"/>
        <family val="2"/>
      </rP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</si>
  <si>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</si>
  <si>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</si>
  <si>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</si>
  <si>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</si>
  <si>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</si>
  <si>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</si>
  <si>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</si>
  <si>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t>Variation du volume de la production aquacole</t>
  </si>
  <si>
    <t>Tonnes</t>
  </si>
  <si>
    <t xml:space="preserve">Variation de la valeur de la production aquacole </t>
  </si>
  <si>
    <t>K€</t>
  </si>
  <si>
    <t>Variation des bénéfices nets (en milliers d'euros)</t>
  </si>
  <si>
    <t>Variation du volume de la production de l'aquaculture biologique</t>
  </si>
  <si>
    <t>Variation du volume de la production avec système de recirculation</t>
  </si>
  <si>
    <t>Variation du volume de la production aquacole certifiée dans le cadre de systèmes volontaires en matière de durabilité</t>
  </si>
  <si>
    <t>Emplois créés</t>
  </si>
  <si>
    <t>ETP</t>
  </si>
  <si>
    <t>Emplois maintenus</t>
  </si>
  <si>
    <t>Si l'opération concerne l'OT 3 (sous-mesures a, b, c, d, f, g, h)</t>
  </si>
  <si>
    <t>Données relatives à la mise en œuvre du projet</t>
  </si>
  <si>
    <t>Code du type de donnée</t>
  </si>
  <si>
    <t>Valeur de la donnée</t>
  </si>
  <si>
    <t>Code de la donnée</t>
  </si>
  <si>
    <t>Type d'investissement</t>
  </si>
  <si>
    <t>Investissements productifs</t>
  </si>
  <si>
    <t>Diversification</t>
  </si>
  <si>
    <t>Modernisation</t>
  </si>
  <si>
    <t>Santé animale</t>
  </si>
  <si>
    <t>Qualité des produits</t>
  </si>
  <si>
    <t>Restauration</t>
  </si>
  <si>
    <t>Activités complémentaires</t>
  </si>
  <si>
    <t>Nombre de travailleurs salariés bénéficiant de l'opération</t>
  </si>
  <si>
    <t>Si l'opération concerne l'OT 6 (sous-mesures e, i, j)</t>
  </si>
  <si>
    <t>Environnement et ressources</t>
  </si>
  <si>
    <t>Utilisation et qualité de l'eau</t>
  </si>
  <si>
    <t>Systèmes en circuit fermé</t>
  </si>
  <si>
    <t>Si l'opération concerne l'OT 4 (sous-mesure k)</t>
  </si>
  <si>
    <t>Efficacité énergétique</t>
  </si>
  <si>
    <t>Énergies renouvelables</t>
  </si>
  <si>
    <t>ANNEXE 5 : Pièces complémentaires</t>
  </si>
  <si>
    <t>renseignements complémentaires sur les projets</t>
  </si>
  <si>
    <t>L'opération est-elle située dans une zone marine protégée ?</t>
  </si>
  <si>
    <t>oui</t>
  </si>
  <si>
    <t>non</t>
  </si>
  <si>
    <t>Si oui, précisez le nom de la zone :</t>
  </si>
  <si>
    <t>Donner les coordonnées GPS du lieu du projet</t>
  </si>
  <si>
    <t xml:space="preserve">Nombre de dossiers déjà subventionnés par le FEAMP  (période 2014-2020) : </t>
  </si>
  <si>
    <t>Description de la pièce</t>
  </si>
  <si>
    <t>Original / Copie</t>
  </si>
  <si>
    <t>Pièce jointe</t>
  </si>
  <si>
    <t>Sans objet</t>
  </si>
  <si>
    <t>Pour tous les bénéficiaires</t>
  </si>
  <si>
    <t>Attestation sur l'honneur que l'opération ne concerne pas l'élevage d'organismes génétiquement modifiés</t>
  </si>
  <si>
    <t>original</t>
  </si>
  <si>
    <t>Pour les espèces nouvelles : rapport de commercialisation émanant d'un organisme compétent extérieur à l'entreprise qui démontre qu'il existe sur le marché des perspectives bonnes et durables pour le produit</t>
  </si>
  <si>
    <t>copie</t>
  </si>
  <si>
    <r>
      <rPr>
        <sz val="11"/>
        <rFont val="Arial"/>
        <family val="2"/>
      </rPr>
      <t>Autorisations nécessaires pour le projet :    
• pour toutes les entreprises  : autorisation d’exploitation  [pour  les piscicultures marines et continentales autres que   les piscicultures en étang avec une production supérieure à 20 T/an :  autorisation ICPE (ou autorisation unique lorsque ce nouveau régime sera entré en vigueur), pour les piscicultures d’eau douce avec une production inférieure à 20 T/an :  déclaration « IOTA » selon l’article 214.1 du code de l’environnement,</t>
    </r>
    <r>
      <rPr>
        <b/>
        <sz val="11"/>
        <rFont val="Arial"/>
        <family val="2"/>
      </rPr>
      <t xml:space="preserve"> </t>
    </r>
    <r>
      <rPr>
        <sz val="11"/>
        <rFont val="Arial"/>
        <family val="2"/>
      </rPr>
      <t>pour les piscicultures d’étang :  déclaration selon l’article 214.1 du code de l’environnement, pour les piscicultures marines avec une production comprise entre 5 et 20 T/an :  déclaration ICPE, pour toutes les exploitations aquacoles marines : autorisation d’exploitation au titre des cultures marines.</t>
    </r>
  </si>
  <si>
    <t>• Agrément zoosanitaire  pour  les entreprises de production aquacoles d’animaux (les entreprises de productions de végétaux, algues, spirulines, ne sont pas concernées).
• agrément sanitaire : pour les ateliers de transformation de produits animaux, les établissements de purification et d’expédition de coquil-lages
• permis de construire dans le cas de construction de bâtiments 
• actes de propriété, d’occupation du DPM ou baux  concernant les surfaces et/ou bâtiments concernés par le projet</t>
  </si>
  <si>
    <t>Pour les aquaculteurs nouveaux installés</t>
  </si>
  <si>
    <t>Déclaration sur l’honneur que :
  - L'opération concerne l'installation d'un nouvel aquaculteur qui créé pour la première fois une entreprise d'aquaculture en tant que dirigeant majoritaire de cette entreprise. 
  - L'installation date de moins de 5 ans à la date de demande d'aide FEAMP</t>
  </si>
  <si>
    <t xml:space="preserve">Si disponible au moment de la demande d’aide, attestation de l'organisme de protection sociale (MSA, ENIM…) indiquant la première date d’installation en tant que chef d’exploitation </t>
  </si>
  <si>
    <r>
      <rPr>
        <sz val="11"/>
        <rFont val="Arial"/>
        <family val="2"/>
      </rPr>
      <t xml:space="preserve">Uniquement lorsque les dépenses éligibles sont supérieures à    50 000 € 
- Etude d’impact de l’autorisation ICPE, notice, évaluation des incidences au titre de Natura 2000, etc lorsque ces documents  existent.
</t>
    </r>
    <r>
      <rPr>
        <b/>
        <sz val="11"/>
        <rFont val="Arial"/>
        <family val="2"/>
      </rPr>
      <t xml:space="preserve">ou 
</t>
    </r>
    <r>
      <rPr>
        <sz val="11"/>
        <rFont val="Arial"/>
        <family val="2"/>
      </rPr>
      <t xml:space="preserve">
- Questionnaire-type «évaluation environnementale» rempli en annexe 7</t>
    </r>
  </si>
  <si>
    <t>Justificatif de l’expérience professionnelle du demandeur (diplôme, titre de formation ou preuve d’une expérience passée en lien avec le projet)</t>
  </si>
  <si>
    <r>
      <rPr>
        <b/>
        <sz val="11"/>
        <rFont val="Arial"/>
        <family val="2"/>
      </rPr>
      <t>Dans le cas d'achat de matériel d'occasion</t>
    </r>
    <r>
      <rPr>
        <sz val="11"/>
        <rFont val="Arial"/>
        <family val="2"/>
      </rPr>
      <t xml:space="preserve"> (y compris l'achat de navires et bateaux d'occasion) :</t>
    </r>
  </si>
  <si>
    <t>Déclaration sur l'honneur (datée et signée) du vendeur du matériel stipulant que le matériel a été acquis neuf, et sans aide européenne au cours des 5 dernières années</t>
  </si>
  <si>
    <t>Copie de la facture initiale relative à l’achat de matériel neuf par le vendeur</t>
  </si>
  <si>
    <t>Deux devis pour un matériel neuf équivalent</t>
  </si>
  <si>
    <r>
      <rPr>
        <b/>
        <sz val="11"/>
        <rFont val="Arial"/>
        <family val="2"/>
      </rPr>
      <t>Pour les navires et bateaux d'occasion équipés pour les productions aquacoles</t>
    </r>
    <r>
      <rPr>
        <sz val="11"/>
        <rFont val="Arial"/>
        <family val="2"/>
      </rPr>
      <t xml:space="preserve"> : </t>
    </r>
  </si>
  <si>
    <t xml:space="preserve">Permis de navigation </t>
  </si>
  <si>
    <t>Preuve de l'équipement spécifique aquacole</t>
  </si>
  <si>
    <t>Pour les bénéficiaires dans les régions ultra-périphériques</t>
  </si>
  <si>
    <t>Descriptif technique du véhicule (le cas échéant s'il y a achat de tel matériel)</t>
  </si>
  <si>
    <t>Devis pour le matériel de sécurisation des sites (le cas échéant s'il y a achat de tel matériel)</t>
  </si>
  <si>
    <t>Pour les exploitations aquacoles des établisssements de formation aquacoles</t>
  </si>
  <si>
    <t xml:space="preserve">Déclaration de l’agent comptable de l’établissement que :  
L’exploitation aquacole présente une comptabilité séparée des services  de formation et l'opération s’inscrit dans le cadre et sur le budget de l’exploitation aquacole  </t>
  </si>
  <si>
    <t>Pour les pisciculteurs d'étangs qui n'ont pas un code NAF 03.2</t>
  </si>
  <si>
    <t>Attestation du comptable justifiant de la part que représente l'activité aquacole dans le chiffre d'affaire total : moyenne sur les 3 dernières années, si l'antériorité le permet, ou prévisionnel à trois ans</t>
  </si>
  <si>
    <t>ANNEXE 6 : Informations complémentaires sur le demandeur : Groupe de l'entreprise</t>
  </si>
  <si>
    <t xml:space="preserve">L'entreprise appartient à un groupe </t>
  </si>
  <si>
    <t xml:space="preserve">Nom du groupe auquel appartient l'entreprise </t>
  </si>
  <si>
    <t xml:space="preserve">Nombre d'ETP ou effectifs salariés du groupe </t>
  </si>
  <si>
    <r>
      <rPr>
        <sz val="11"/>
        <rFont val="Arial"/>
        <family val="2"/>
      </rP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</si>
  <si>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</si>
  <si>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</si>
  <si>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</si>
  <si>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</si>
  <si>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</si>
  <si>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</si>
  <si>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</si>
  <si>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</si>
  <si>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</si>
  <si>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</si>
  <si>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</si>
  <si>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</si>
  <si>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Filière concernée</t>
  </si>
  <si>
    <t xml:space="preserve">
Conchyliculture </t>
  </si>
  <si>
    <t>Ostréiculture</t>
  </si>
  <si>
    <t>Mytiliculture</t>
  </si>
  <si>
    <r>
      <rPr>
        <sz val="10"/>
        <rFont val="Arial"/>
        <family val="2"/>
      </rPr>
      <t xml:space="preserve">Autre </t>
    </r>
    <r>
      <rPr>
        <i/>
        <sz val="10"/>
        <color indexed="55"/>
        <rFont val="Arial"/>
        <family val="2"/>
      </rPr>
      <t xml:space="preserve">(Précisez) :   </t>
    </r>
  </si>
  <si>
    <t>Pisciculture</t>
  </si>
  <si>
    <t xml:space="preserve">Précisez l'espèce : </t>
  </si>
  <si>
    <t>Algoculture</t>
  </si>
  <si>
    <t>Macroalgue</t>
  </si>
  <si>
    <t>Microalgue</t>
  </si>
  <si>
    <t>Autre</t>
  </si>
  <si>
    <t xml:space="preserve">Précisez : </t>
  </si>
  <si>
    <t>Objectifs stratégiques et opérationnels de l'opération (et public cible le cas échéant)</t>
  </si>
  <si>
    <t xml:space="preserve">Descriptif technique de l'opération </t>
  </si>
  <si>
    <t>Localisation géographique de l'opération</t>
  </si>
  <si>
    <t>Si l'opération se déroule sur plusieurs sites, précisez les zones concernées</t>
  </si>
  <si>
    <t>Données additionnelles demandées</t>
  </si>
  <si>
    <t>Descriptif détaillé montrant comment le projet permet d'améliorer la rentabilité de l'entreprise (ex. amélioration de la valeur ajoutée des produits, réduction des charges de l'entreprise, amélioration du rendement) (le cas échéant)</t>
  </si>
  <si>
    <t>Descriptif détaillé montrant comment le projet permet d'améliorer la résilience de l'entreprise (ex. mise en place de moyens de lutte contre les prédateurs, diversification des sources d'approvisionnement en naissains, diversification des espèces en élevage ou des pratiques d'élevage ou des marchés ciblés ou des méthodes de vente) (le cas échéant)</t>
  </si>
  <si>
    <t>Descriptif détaillé montrant comment le projet permet d'améliorer la qualité des produits pour le consommateur (le cas échéant)</t>
  </si>
  <si>
    <r>
      <rPr>
        <sz val="11"/>
        <rFont val="Arial"/>
        <family val="2"/>
      </rPr>
      <t xml:space="preserve">Descriptif détaillé montrant comment le projet met en œuvre une technologie innovante reconnue dont les effets positifs ont déjà été démontrés (le cas échéant)
</t>
    </r>
    <r>
      <rPr>
        <i/>
        <sz val="11"/>
        <color indexed="23"/>
        <rFont val="Arial"/>
        <family val="2"/>
      </rPr>
      <t>(le cas échéant, joindre la copie des conclusions de programmes ou études auxquels il est fait référence)</t>
    </r>
  </si>
  <si>
    <t>Descriptif détaillé montrant comment le projet permet d'améliorer significativement les conditions de travail (le cas échéant)</t>
  </si>
  <si>
    <t>Descriptif détaillé montrant comment le projet contribue à l'égalité professionnelle femme/homme (le cas échéant)</t>
  </si>
  <si>
    <t>Descriptif détaillé montrant comment le projet permet de réduire les impacts négatifs ou renforce les effets positifs sur l'environnement - hors utilisation des ressources et gestion des rejets (ex. restauration d'habitats ou de paysages, moindre impact sur la faune ou la flore, moindre émissions de gaz à effet de serre, appartenance à une démarche environnementale reconnue, analyse de cycle de vie ou bilan carbone pour le choix d'un équipement) (le cas échéant)</t>
  </si>
  <si>
    <t>Descriptif détaillé montrant comment le projet permet une meilleure utilisation des ressources et/ou une amélioration de la gestion des rejets et déchets (ex. réduction des intrants, utilsiation d'intrants plus durables, efficacité énergétique, isolation, valorisation d'effluents en tant qu'intrants) (le cas échéant)</t>
  </si>
  <si>
    <r>
      <rPr>
        <sz val="11"/>
        <rFont val="Arial"/>
        <family val="2"/>
      </rPr>
      <t xml:space="preserve">Descriptif détaillé montrant comment le projet permet une meilleure prise en compte du bien-être animal d'après la bibliographie, un vétérinaire, un organisme scientifique ou un centre technique de référence (le cas échéant)
</t>
    </r>
    <r>
      <rPr>
        <i/>
        <sz val="11"/>
        <color indexed="55"/>
        <rFont val="Arial"/>
        <family val="2"/>
      </rPr>
      <t>(le cas échéant, joindre la copie des conclusions disponibles)</t>
    </r>
  </si>
  <si>
    <r>
      <rPr>
        <sz val="11"/>
        <color indexed="8"/>
        <rFont val="Arial"/>
        <family val="2"/>
      </rPr>
      <t xml:space="preserve">Descriptif détaillé montrant comment les éventuels conflits d'usage sont anticipés (ex. concertation initiée en amont du projet, contribution de différentes catégories d'usagers au projet, prise en compte de l'impact sur les paysages) (le cas échéant)
</t>
    </r>
    <r>
      <rPr>
        <i/>
        <sz val="11"/>
        <color indexed="55"/>
        <rFont val="Arial"/>
        <family val="2"/>
      </rPr>
      <t>(le cas échéant, joindre la copie des compte rendus des réunions...)</t>
    </r>
  </si>
  <si>
    <t>Contribution du projet aux objectifs ciblés du Plan Stratégique National Pluriannuel de Développement Aquacole (PSNPDA) (à compléter pour toutes les demandes d'aides)</t>
  </si>
  <si>
    <t>Objectifs ciblés du PSNPDA</t>
  </si>
  <si>
    <t>Le projet contribue à cet objectif ciblé</t>
  </si>
  <si>
    <t>Renforcer la place de l’aquaculture dans les territoires et développer l’emploi (Orientation n°2)</t>
  </si>
  <si>
    <t>Développer la durabilité des activités de production aquacoles (Orientation n°3)</t>
  </si>
  <si>
    <t>Exploiter durablement les écosystèmes aquacoles (Objectif 3.A)</t>
  </si>
  <si>
    <t>Améliorer la gestion des risques, renforcer la résilience et la compétitivité des activités (Objectif 3.B)</t>
  </si>
  <si>
    <t>Accroître la valeur des produits tout au long de la chaîne de valeur (Orientation n°4)</t>
  </si>
  <si>
    <t>Garantir la sureté sanitaire des produits (Objectif 4.A)</t>
  </si>
  <si>
    <t>Mieux valoriser les produits dans les circuits de distribution (Objectif 4.B)</t>
  </si>
  <si>
    <t>Évaluation environnementale simplifiée, pour un projet porté par un nouvel installé et dont les dépenses éligibles sont supérieures à 50 000 € (à compléter uniquement si le projet n'est pas soumis à autorisation réglementaire par ailleurs (ex. ICPE, notice, évaluation des incidences au titre de Natura 2000...))</t>
  </si>
  <si>
    <t>Impact potentiel du projet sur l'environnement</t>
  </si>
  <si>
    <t>Le projet a-t-il un impact sur ce volet ?</t>
  </si>
  <si>
    <t>Si oui, expliquer les mesures d’accompagnement prévues pour éviter, réduire, voire compenser les effets négatifs du projet sur l’environnement et la santé publique</t>
  </si>
  <si>
    <t>Éventuellement, préciser les moyens de surveillance ou d’évaluation prévus</t>
  </si>
  <si>
    <t>Engendre-t-il des prélèvements d'eau  (superficielle ou souterraine) ?</t>
  </si>
  <si>
    <t xml:space="preserve">Implique-t-il des drainages ? </t>
  </si>
  <si>
    <t>Engendre-t-il la production d'effluents (rejets liquides) ?</t>
  </si>
  <si>
    <t>Engendre-t-il la production de déchets solides non dangereux, inertes, ou dangereux ?</t>
  </si>
  <si>
    <t>Engendre-t-il des rejets polluants dans l'air ?</t>
  </si>
  <si>
    <t>Engendre-t-il des perturbations, des dégradations, des destructions de la biodiversité existante : faune, flore, habitats, continuités écologiques... ?</t>
  </si>
  <si>
    <t>Engendre-t-il une conversion d'espaces naturels, agricoles, forestiers ou maritimes ?</t>
  </si>
  <si>
    <t>Est-il excédentaire en matériaux ? (projet qui, achevé, n’aura pas réutilisé l’ensemble des matériaux déblayé)</t>
  </si>
  <si>
    <t xml:space="preserve">Est-il déficitaire en matériaux ? (projet qui nécessite de l'apport de matériaux (remblai) pour sa réalisation) </t>
  </si>
  <si>
    <t>Engendre-t-il des risques technologiques ?</t>
  </si>
  <si>
    <t>Est-il concerné par des risques naturels ?</t>
  </si>
  <si>
    <t>Engendre-t-il des risques sanitaires ?</t>
  </si>
  <si>
    <t>Engendre-t-il des nuisances olfactives ?</t>
  </si>
  <si>
    <t>Engendre-t-il des nuisances sonores ?</t>
  </si>
  <si>
    <t>Engendre-t-il des vibrations ?</t>
  </si>
  <si>
    <t>Engendre-t-il des émissions lumineuses ?</t>
  </si>
  <si>
    <t>Est-il susceptible de porter atteinte au patrimoine architectural, culturel, archéologique et paysager ?</t>
  </si>
  <si>
    <t>PLAN D'ENTREPRISE</t>
  </si>
  <si>
    <t xml:space="preserve">Le plan d'entreprise démontre la faisabilité technique du projet, sa rentabilité et sa faisabilité financière. </t>
  </si>
  <si>
    <t>Situation actuelle de l'entreprise</t>
  </si>
  <si>
    <t>Descriptif</t>
  </si>
  <si>
    <t>Points forts</t>
  </si>
  <si>
    <t>Points faibles</t>
  </si>
  <si>
    <t>Mode d'élevage ou de culture</t>
  </si>
  <si>
    <t>Liste des espèces élevés/cultivées (et production annuelle chiffrée)</t>
  </si>
  <si>
    <t>Liste du matériel/équipement/moyens de production</t>
  </si>
  <si>
    <t>Nombre de personnes travaillant sur l'exploitation</t>
  </si>
  <si>
    <t>Liste des circuits de commercialisation (et production annuelle chiffrée)</t>
  </si>
  <si>
    <t>Existence de labels de qualité et modes de valorisation des produits</t>
  </si>
  <si>
    <t>Résultats économiques des 3 derniers exercices</t>
  </si>
  <si>
    <t xml:space="preserve">Précisez l'année: </t>
  </si>
  <si>
    <t>Chiffre d'affaires</t>
  </si>
  <si>
    <t>Variation de stock</t>
  </si>
  <si>
    <t>Achats de consommables</t>
  </si>
  <si>
    <t>naissains/œufs/juveniles</t>
  </si>
  <si>
    <t>marchandises</t>
  </si>
  <si>
    <t>emballage</t>
  </si>
  <si>
    <t>carburant et lubrifiant</t>
  </si>
  <si>
    <t>glace</t>
  </si>
  <si>
    <t>vivres</t>
  </si>
  <si>
    <t>fournitures diverses</t>
  </si>
  <si>
    <t>autres</t>
  </si>
  <si>
    <t>Charges fixes</t>
  </si>
  <si>
    <t>frais de location</t>
  </si>
  <si>
    <t>frais généraux</t>
  </si>
  <si>
    <t>entretien et réparation</t>
  </si>
  <si>
    <t>assurances</t>
  </si>
  <si>
    <t>frais de commercialisation</t>
  </si>
  <si>
    <t>autre</t>
  </si>
  <si>
    <r>
      <rPr>
        <b/>
        <sz val="10"/>
        <color indexed="8"/>
        <rFont val="Arial"/>
        <family val="2"/>
      </rPr>
      <t>Valeur ajoutée</t>
    </r>
    <r>
      <rPr>
        <i/>
        <sz val="9"/>
        <color indexed="23"/>
        <rFont val="Arial"/>
        <family val="2"/>
      </rPr>
      <t xml:space="preserve"> (= chiffre d'affaires + variation de stock - achats - charges)</t>
    </r>
  </si>
  <si>
    <t>taxes (domaniale, autres)</t>
  </si>
  <si>
    <r>
      <rPr>
        <b/>
        <sz val="10"/>
        <color indexed="8"/>
        <rFont val="Arial"/>
        <family val="2"/>
      </rPr>
      <t>Frais de personnel</t>
    </r>
    <r>
      <rPr>
        <sz val="10"/>
        <color indexed="8"/>
        <rFont val="Arial"/>
        <family val="2"/>
      </rPr>
      <t>, dont:</t>
    </r>
  </si>
  <si>
    <t>salaires</t>
  </si>
  <si>
    <t>rémunération du patron/des associés</t>
  </si>
  <si>
    <t>charges sociales des salariés</t>
  </si>
  <si>
    <t>cotisations sociales du patron/des associés</t>
  </si>
  <si>
    <r>
      <rPr>
        <b/>
        <sz val="10"/>
        <color indexed="8"/>
        <rFont val="Arial"/>
        <family val="2"/>
      </rPr>
      <t>Excédent brut d'exploitation</t>
    </r>
    <r>
      <rPr>
        <sz val="10"/>
        <color indexed="8"/>
        <rFont val="Arial"/>
        <family val="2"/>
      </rPr>
      <t xml:space="preserve"> </t>
    </r>
    <r>
      <rPr>
        <i/>
        <sz val="9"/>
        <color indexed="23"/>
        <rFont val="Arial"/>
        <family val="2"/>
      </rPr>
      <t>(= valeur ajoutée - taxes - frais de personnel)</t>
    </r>
  </si>
  <si>
    <t>frais financiers</t>
  </si>
  <si>
    <t>dotation aux amortissements</t>
  </si>
  <si>
    <r>
      <rPr>
        <b/>
        <sz val="10"/>
        <color indexed="8"/>
        <rFont val="Arial"/>
        <family val="2"/>
      </rPr>
      <t>Résultat brut</t>
    </r>
    <r>
      <rPr>
        <sz val="10"/>
        <color indexed="8"/>
        <rFont val="Arial"/>
        <family val="2"/>
      </rPr>
      <t xml:space="preserve"> </t>
    </r>
    <r>
      <rPr>
        <i/>
        <sz val="9"/>
        <color indexed="23"/>
        <rFont val="Arial"/>
        <family val="2"/>
      </rPr>
      <t>(=excédent brut d'exploitation - frais financiers - dotation aux amortissements)</t>
    </r>
  </si>
  <si>
    <t>subvention investissement répartie sur la durée d’amortissement</t>
  </si>
  <si>
    <t>produits/charges exceptionnels et produits financiers</t>
  </si>
  <si>
    <t>Résultat net avant impôts</t>
  </si>
  <si>
    <t>Grandes lignes du projet de développement de l'entreprise</t>
  </si>
  <si>
    <t xml:space="preserve">Objectifs de développement de l’entreprise </t>
  </si>
  <si>
    <t>Positionnement stratégique de l'entreprise à moyen terme</t>
  </si>
  <si>
    <t>Résultats chiffrés à atteindre d'ici 3 à 5 ans</t>
  </si>
  <si>
    <t>Plan d'actions à 3 ans</t>
  </si>
  <si>
    <t>Actions envisagées</t>
  </si>
  <si>
    <t>Investissements prévus</t>
  </si>
  <si>
    <t>Coût estimatif</t>
  </si>
  <si>
    <t>Espèces élevés/cultivées (et production annuelle chiffrée)</t>
  </si>
  <si>
    <t>Matériel/équipement/moyens de production</t>
  </si>
  <si>
    <t>Personnes travaillant sur l'exploitation</t>
  </si>
  <si>
    <t>Circuits de commercialisation</t>
  </si>
  <si>
    <t>Labels de qualité et modes de valorisation des produits</t>
  </si>
  <si>
    <t xml:space="preserve">Résultats économiques </t>
  </si>
  <si>
    <t>Résultats économiques prévisionnels</t>
  </si>
  <si>
    <t>Année N</t>
  </si>
  <si>
    <t>Année N+1</t>
  </si>
  <si>
    <t>Année N+2</t>
  </si>
  <si>
    <t>Analyse des risques</t>
  </si>
  <si>
    <t>Evaluation des risques sur la réalisation du chiffre d'affaires prévisionnel</t>
  </si>
  <si>
    <t>Evaluation des risques de dépassement des charges</t>
  </si>
  <si>
    <t>Fait à :</t>
  </si>
  <si>
    <t xml:space="preserve">Le : </t>
  </si>
  <si>
    <t>Nature installation</t>
  </si>
  <si>
    <t>Type installation</t>
  </si>
  <si>
    <t>Zonage</t>
  </si>
  <si>
    <t>Liste choix 1</t>
  </si>
  <si>
    <t>Liste choix 2</t>
  </si>
  <si>
    <t>Modalité intervention</t>
  </si>
  <si>
    <t>Ref OTEX</t>
  </si>
  <si>
    <t>Stade contrôle Modulation</t>
  </si>
  <si>
    <t>Etat sélection</t>
  </si>
  <si>
    <t>Individuelle</t>
  </si>
  <si>
    <t>ITP</t>
  </si>
  <si>
    <t>Plaine</t>
  </si>
  <si>
    <t>Oui</t>
  </si>
  <si>
    <t>Cofinancé</t>
  </si>
  <si>
    <t>Autre viticulture</t>
  </si>
  <si>
    <t>Demande d'aide</t>
  </si>
  <si>
    <t>Retenu</t>
  </si>
  <si>
    <t>Sociétaire</t>
  </si>
  <si>
    <t>ITS</t>
  </si>
  <si>
    <t>Défavorisée</t>
  </si>
  <si>
    <t>Non</t>
  </si>
  <si>
    <t>National</t>
  </si>
  <si>
    <t>Autres associations</t>
  </si>
  <si>
    <t>Première demande de paiement (DP1)</t>
  </si>
  <si>
    <t>Non retenu</t>
  </si>
  <si>
    <t>IP</t>
  </si>
  <si>
    <t>Montagne</t>
  </si>
  <si>
    <t>SO</t>
  </si>
  <si>
    <t>Top up</t>
  </si>
  <si>
    <t>Autres Granivores</t>
  </si>
  <si>
    <t>Dernière demande de paiement (DDP)</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</si>
  <si>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</si>
  <si>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</si>
  <si>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</si>
  <si>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</si>
  <si>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</si>
  <si>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</si>
  <si>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</si>
  <si>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</si>
  <si>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</si>
  <si>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</si>
  <si>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</si>
  <si>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</si>
  <si>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</si>
  <si>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</si>
  <si>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</si>
  <si>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</si>
  <si>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</si>
  <si>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</si>
  <si>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</si>
  <si>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</si>
  <si>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Dépenses d'investissement matériel et immatériel</t>
  </si>
  <si>
    <t>000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</si>
</sst>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 _€_-;_-@_-"/>
    <numFmt numFmtId="165" formatCode="_-* #,##0.00&quot; €&quot;_-;\-* #,##0.00&quot; €&quot;_-;_-* \-??&quot; €&quot;_-;_-@_-"/>
    <numFmt numFmtId="166" formatCode="#,##0.00&quot; €&quot;"/>
    <numFmt numFmtId="167" formatCode="_-* #,##0.00\ [$€-40C]_-;\-* #,##0.00\ [$€-40C]_-;_-* \-??\ [$€-40C]_-;_-@_-"/>
    <numFmt numFmtId="168" formatCode="0.00&quot; €&quot;"/>
    <numFmt numFmtId="169" formatCode="dd/mm/yy;@"/>
    <numFmt numFmtId="170" formatCode="0.00&quot; t&quot;"/>
    <numFmt numFmtId="171" formatCode="0.00&quot; K€&quot;"/>
    <numFmt numFmtId="172" formatCode="0.0&quot; ETP&quot;"/>
    <numFmt numFmtId="173" formatCode="0&quot; t&quot;"/>
    <numFmt numFmtId="174" formatCode="_-* #,##0&quot; €&quot;_-;\-* #,##0&quot; €&quot;_-;_-* \-??&quot; €&quot;_-;_-@_-"/>
  </numFmts>
  <fonts count="112">
    <font>
      <sz val="11"/>
      <color indexed="8"/>
      <name val="Calibri"/>
      <family val="2"/>
    </font>
    <font>
      <sz val="10"/>
      <name val="Arial"/>
      <family val="0"/>
    </font>
    <font>
      <i/>
      <sz val="9"/>
      <color indexed="10"/>
      <name val="Arial"/>
      <family val="2"/>
    </font>
    <font>
      <sz val="9"/>
      <color indexed="8"/>
      <name val="Arial"/>
      <family val="2"/>
    </font>
    <font>
      <sz val="8"/>
      <color indexed="60"/>
      <name val="Arial"/>
      <family val="2"/>
    </font>
    <font>
      <b/>
      <sz val="24"/>
      <color indexed="49"/>
      <name val="Arial"/>
      <family val="2"/>
    </font>
    <font>
      <sz val="10"/>
      <color indexed="8"/>
      <name val="Arial"/>
      <family val="2"/>
    </font>
    <font>
      <b/>
      <sz val="14"/>
      <color indexed="49"/>
      <name val="Arial"/>
      <family val="2"/>
    </font>
    <font>
      <sz val="11"/>
      <color indexed="49"/>
      <name val="Calibri"/>
      <family val="2"/>
    </font>
    <font>
      <b/>
      <sz val="10"/>
      <name val="Arial"/>
      <family val="2"/>
    </font>
    <font>
      <sz val="12"/>
      <name val="Arial"/>
      <family val="2"/>
    </font>
    <font>
      <b/>
      <sz val="12"/>
      <name val="Arial"/>
      <family val="2"/>
    </font>
    <font>
      <sz val="10"/>
      <color indexed="21"/>
      <name val="Arial"/>
      <family val="2"/>
    </font>
    <font>
      <u val="single"/>
      <sz val="11"/>
      <color indexed="12"/>
      <name val="Calibri"/>
      <family val="2"/>
    </font>
    <font>
      <b/>
      <u val="single"/>
      <sz val="12"/>
      <color indexed="49"/>
      <name val="Arial"/>
      <family val="2"/>
    </font>
    <font>
      <sz val="11"/>
      <color indexed="8"/>
      <name val="Arial"/>
      <family val="2"/>
    </font>
    <font>
      <b/>
      <u val="single"/>
      <sz val="12"/>
      <name val="Arial"/>
      <family val="2"/>
    </font>
    <font>
      <b/>
      <sz val="12"/>
      <color indexed="9"/>
      <name val="Arial"/>
      <family val="2"/>
    </font>
    <font>
      <sz val="11"/>
      <name val="Arial"/>
      <family val="2"/>
    </font>
    <font>
      <b/>
      <sz val="11"/>
      <color indexed="9"/>
      <name val="Arial"/>
      <family val="2"/>
    </font>
    <font>
      <sz val="11"/>
      <name val="Calibri"/>
      <family val="2"/>
    </font>
    <font>
      <b/>
      <sz val="14"/>
      <color indexed="21"/>
      <name val="Arial"/>
      <family val="2"/>
    </font>
    <font>
      <b/>
      <sz val="10"/>
      <color indexed="23"/>
      <name val="Arial"/>
      <family val="2"/>
    </font>
    <font>
      <b/>
      <sz val="14"/>
      <name val="Arial"/>
      <family val="2"/>
    </font>
    <font>
      <b/>
      <sz val="20"/>
      <color indexed="49"/>
      <name val="Arial"/>
      <family val="2"/>
    </font>
    <font>
      <b/>
      <sz val="16"/>
      <name val="Arial"/>
      <family val="2"/>
    </font>
    <font>
      <u val="single"/>
      <sz val="16"/>
      <color indexed="10"/>
      <name val="Arial"/>
      <family val="2"/>
    </font>
    <font>
      <sz val="16"/>
      <name val="Calibri"/>
      <family val="2"/>
    </font>
    <font>
      <sz val="12"/>
      <color indexed="17"/>
      <name val="Arial"/>
      <family val="2"/>
    </font>
    <font>
      <sz val="10"/>
      <color indexed="9"/>
      <name val="Arial"/>
      <family val="2"/>
    </font>
    <font>
      <sz val="10"/>
      <name val="Calibri"/>
      <family val="2"/>
    </font>
    <font>
      <u val="single"/>
      <sz val="10"/>
      <name val="Arial"/>
      <family val="2"/>
    </font>
    <font>
      <sz val="11"/>
      <color indexed="17"/>
      <name val="Arial"/>
      <family val="2"/>
    </font>
    <font>
      <i/>
      <u val="single"/>
      <sz val="12"/>
      <color indexed="23"/>
      <name val="Arial"/>
      <family val="2"/>
    </font>
    <font>
      <b/>
      <sz val="11"/>
      <color indexed="10"/>
      <name val="Arial"/>
      <family val="2"/>
    </font>
    <font>
      <sz val="11"/>
      <color indexed="9"/>
      <name val="Arial"/>
      <family val="2"/>
    </font>
    <font>
      <i/>
      <sz val="12"/>
      <color indexed="49"/>
      <name val="Arial"/>
      <family val="2"/>
    </font>
    <font>
      <b/>
      <i/>
      <u val="single"/>
      <sz val="12"/>
      <color indexed="49"/>
      <name val="Arial"/>
      <family val="2"/>
    </font>
    <font>
      <u val="single"/>
      <sz val="16"/>
      <color indexed="49"/>
      <name val="Arial"/>
      <family val="2"/>
    </font>
    <font>
      <b/>
      <sz val="11"/>
      <name val="Arial"/>
      <family val="2"/>
    </font>
    <font>
      <b/>
      <sz val="10"/>
      <color indexed="10"/>
      <name val="Arial"/>
      <family val="2"/>
    </font>
    <font>
      <i/>
      <sz val="11"/>
      <color indexed="23"/>
      <name val="Arial"/>
      <family val="2"/>
    </font>
    <font>
      <b/>
      <sz val="10"/>
      <color indexed="9"/>
      <name val="Arial"/>
      <family val="2"/>
    </font>
    <font>
      <sz val="10"/>
      <name val="Courier New"/>
      <family val="3"/>
    </font>
    <font>
      <b/>
      <u val="single"/>
      <sz val="11"/>
      <color indexed="49"/>
      <name val="Arial"/>
      <family val="2"/>
    </font>
    <font>
      <sz val="11"/>
      <color indexed="10"/>
      <name val="Arial"/>
      <family val="2"/>
    </font>
    <font>
      <b/>
      <sz val="9"/>
      <color indexed="60"/>
      <name val="Arial"/>
      <family val="2"/>
    </font>
    <font>
      <i/>
      <u val="single"/>
      <sz val="10"/>
      <name val="Arial"/>
      <family val="2"/>
    </font>
    <font>
      <i/>
      <sz val="10"/>
      <name val="Arial"/>
      <family val="2"/>
    </font>
    <font>
      <b/>
      <sz val="11"/>
      <color indexed="10"/>
      <name val="Calibri"/>
      <family val="2"/>
    </font>
    <font>
      <i/>
      <sz val="8"/>
      <color indexed="9"/>
      <name val="Arial"/>
      <family val="2"/>
    </font>
    <font>
      <b/>
      <u val="single"/>
      <sz val="9"/>
      <color indexed="10"/>
      <name val="Arial"/>
      <family val="2"/>
    </font>
    <font>
      <i/>
      <sz val="9"/>
      <color indexed="23"/>
      <name val="Arial"/>
      <family val="2"/>
    </font>
    <font>
      <b/>
      <sz val="11"/>
      <color indexed="17"/>
      <name val="Arial"/>
      <family val="2"/>
    </font>
    <font>
      <sz val="10"/>
      <color indexed="10"/>
      <name val="Arial"/>
      <family val="2"/>
    </font>
    <font>
      <b/>
      <sz val="12"/>
      <color indexed="55"/>
      <name val="Arial"/>
      <family val="2"/>
    </font>
    <font>
      <i/>
      <sz val="11"/>
      <color indexed="55"/>
      <name val="Arial"/>
      <family val="2"/>
    </font>
    <font>
      <sz val="8"/>
      <color indexed="9"/>
      <name val="Arial"/>
      <family val="2"/>
    </font>
    <font>
      <sz val="7"/>
      <color indexed="9"/>
      <name val="Arial"/>
      <family val="2"/>
    </font>
    <font>
      <sz val="11"/>
      <color indexed="55"/>
      <name val="Arial"/>
      <family val="2"/>
    </font>
    <font>
      <sz val="10"/>
      <color indexed="55"/>
      <name val="Arial"/>
      <family val="2"/>
    </font>
    <font>
      <b/>
      <i/>
      <sz val="11"/>
      <color indexed="23"/>
      <name val="Arial"/>
      <family val="2"/>
    </font>
    <font>
      <sz val="12"/>
      <color indexed="8"/>
      <name val="Arial"/>
      <family val="2"/>
    </font>
    <font>
      <b/>
      <u val="single"/>
      <sz val="12"/>
      <color indexed="10"/>
      <name val="Arial"/>
      <family val="2"/>
    </font>
    <font>
      <b/>
      <sz val="12"/>
      <color indexed="10"/>
      <name val="Arial"/>
      <family val="2"/>
    </font>
    <font>
      <i/>
      <sz val="11"/>
      <color indexed="8"/>
      <name val="Arial"/>
      <family val="2"/>
    </font>
    <font>
      <sz val="11"/>
      <color indexed="10"/>
      <name val="Calibri"/>
      <family val="2"/>
    </font>
    <font>
      <sz val="12"/>
      <color indexed="9"/>
      <name val="Arial"/>
      <family val="2"/>
    </font>
    <font>
      <i/>
      <sz val="9"/>
      <color indexed="55"/>
      <name val="Arial"/>
      <family val="2"/>
    </font>
    <font>
      <i/>
      <sz val="10"/>
      <color indexed="55"/>
      <name val="Arial"/>
      <family val="2"/>
    </font>
    <font>
      <sz val="10"/>
      <color indexed="17"/>
      <name val="Arial"/>
      <family val="2"/>
    </font>
    <font>
      <i/>
      <sz val="10"/>
      <color indexed="23"/>
      <name val="Arial"/>
      <family val="2"/>
    </font>
    <font>
      <b/>
      <sz val="10"/>
      <color indexed="8"/>
      <name val="Arial"/>
      <family val="2"/>
    </font>
    <font>
      <b/>
      <i/>
      <sz val="9"/>
      <color indexed="9"/>
      <name val="Arial"/>
      <family val="2"/>
    </font>
    <font>
      <sz val="9"/>
      <color indexed="17"/>
      <name val="Arial"/>
      <family val="2"/>
    </font>
    <font>
      <b/>
      <sz val="12"/>
      <color indexed="17"/>
      <name val="Arial"/>
      <family val="2"/>
    </font>
    <font>
      <b/>
      <sz val="9"/>
      <color indexed="8"/>
      <name val="Arial"/>
      <family val="2"/>
    </font>
    <font>
      <i/>
      <sz val="10"/>
      <color indexed="8"/>
      <name val="Arial"/>
      <family val="2"/>
    </font>
    <font>
      <b/>
      <i/>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s>
  <borders count="138">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thin">
        <color indexed="8"/>
      </left>
      <right style="thin">
        <color indexed="55"/>
      </right>
      <top style="thin">
        <color indexed="8"/>
      </top>
      <bottom style="thin">
        <color indexed="8"/>
      </bottom>
    </border>
    <border>
      <left style="thin">
        <color indexed="55"/>
      </left>
      <right style="thin">
        <color indexed="55"/>
      </right>
      <top style="thin">
        <color indexed="8"/>
      </top>
      <bottom style="thin">
        <color indexed="8"/>
      </bottom>
    </border>
    <border>
      <left style="thin">
        <color indexed="55"/>
      </left>
      <right style="thin">
        <color indexed="8"/>
      </right>
      <top style="thin">
        <color indexed="8"/>
      </top>
      <bottom style="thin">
        <color indexed="8"/>
      </bottom>
    </border>
    <border>
      <left style="thin">
        <color indexed="8"/>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color indexed="8"/>
      </left>
      <right style="thin">
        <color indexed="55"/>
      </right>
      <top style="thin">
        <color indexed="55"/>
      </top>
      <bottom style="thin">
        <color indexed="8"/>
      </bottom>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55"/>
      </left>
      <right style="thick">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color indexed="55"/>
      </top>
      <bottom>
        <color indexed="63"/>
      </bottom>
    </border>
    <border>
      <left style="thick">
        <color indexed="51"/>
      </left>
      <right style="thick">
        <color indexed="51"/>
      </right>
      <top style="thick">
        <color indexed="51"/>
      </top>
      <bottom>
        <color indexed="63"/>
      </bottom>
    </border>
    <border>
      <left style="thick">
        <color indexed="51"/>
      </left>
      <right style="thick">
        <color indexed="51"/>
      </right>
      <top>
        <color indexed="63"/>
      </top>
      <bottom>
        <color indexed="63"/>
      </bottom>
    </border>
    <border>
      <left style="thick">
        <color indexed="51"/>
      </left>
      <right style="thick">
        <color indexed="51"/>
      </right>
      <top>
        <color indexed="63"/>
      </top>
      <bottom style="thick">
        <color indexed="51"/>
      </bottom>
    </border>
    <border>
      <left>
        <color indexed="63"/>
      </left>
      <right>
        <color indexed="63"/>
      </right>
      <top style="mediumDashed">
        <color indexed="23"/>
      </top>
      <bottom>
        <color indexed="63"/>
      </bottom>
    </border>
    <border>
      <left style="medium">
        <color indexed="8"/>
      </left>
      <right style="thin">
        <color indexed="55"/>
      </right>
      <top style="medium">
        <color indexed="8"/>
      </top>
      <bottom>
        <color indexed="63"/>
      </bottom>
    </border>
    <border>
      <left style="thin">
        <color indexed="55"/>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thin">
        <color indexed="55"/>
      </right>
      <top>
        <color indexed="63"/>
      </top>
      <bottom style="thin">
        <color indexed="55"/>
      </bottom>
    </border>
    <border>
      <left style="thin">
        <color indexed="55"/>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55"/>
      </bottom>
    </border>
    <border>
      <left style="medium">
        <color indexed="8"/>
      </left>
      <right style="thin">
        <color indexed="55"/>
      </right>
      <top style="thin">
        <color indexed="55"/>
      </top>
      <bottom style="thin">
        <color indexed="55"/>
      </bottom>
    </border>
    <border>
      <left style="thin">
        <color indexed="55"/>
      </left>
      <right style="medium">
        <color indexed="8"/>
      </right>
      <top style="thin">
        <color indexed="55"/>
      </top>
      <bottom style="thin">
        <color indexed="55"/>
      </bottom>
    </border>
    <border>
      <left style="medium">
        <color indexed="8"/>
      </left>
      <right>
        <color indexed="63"/>
      </right>
      <top style="thin">
        <color indexed="55"/>
      </top>
      <bottom>
        <color indexed="63"/>
      </bottom>
    </border>
    <border>
      <left style="thin">
        <color indexed="55"/>
      </left>
      <right style="medium">
        <color indexed="8"/>
      </right>
      <top style="thin">
        <color indexed="55"/>
      </top>
      <bottom>
        <color indexed="63"/>
      </bottom>
    </border>
    <border>
      <left style="medium">
        <color indexed="8"/>
      </left>
      <right style="thin">
        <color indexed="55"/>
      </right>
      <top style="thin">
        <color indexed="8"/>
      </top>
      <bottom style="medium">
        <color indexed="8"/>
      </bottom>
    </border>
    <border>
      <left style="thin">
        <color indexed="55"/>
      </left>
      <right style="medium">
        <color indexed="8"/>
      </right>
      <top style="thin">
        <color indexed="8"/>
      </top>
      <bottom style="medium">
        <color indexed="8"/>
      </bottom>
    </border>
    <border>
      <left style="medium">
        <color indexed="8"/>
      </left>
      <right style="thin">
        <color indexed="55"/>
      </right>
      <top style="thin">
        <color indexed="55"/>
      </top>
      <bottom style="medium">
        <color indexed="8"/>
      </bottom>
    </border>
    <border>
      <left style="thin">
        <color indexed="55"/>
      </left>
      <right style="thin">
        <color indexed="55"/>
      </right>
      <top style="thin">
        <color indexed="55"/>
      </top>
      <bottom style="medium">
        <color indexed="8"/>
      </bottom>
    </border>
    <border>
      <left style="thin">
        <color indexed="55"/>
      </left>
      <right style="medium">
        <color indexed="8"/>
      </right>
      <top style="thin">
        <color indexed="55"/>
      </top>
      <bottom style="medium">
        <color indexed="8"/>
      </bottom>
    </border>
    <border>
      <left style="hair">
        <color indexed="8"/>
      </left>
      <right>
        <color indexed="63"/>
      </right>
      <top style="hair">
        <color indexed="8"/>
      </top>
      <bottom style="hair">
        <color indexed="8"/>
      </bottom>
    </border>
    <border>
      <left style="thin">
        <color indexed="55"/>
      </left>
      <right style="thin">
        <color indexed="55"/>
      </right>
      <top style="hair">
        <color indexed="8"/>
      </top>
      <bottom style="hair">
        <color indexed="8"/>
      </bottom>
    </border>
    <border>
      <left style="thin">
        <color indexed="55"/>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55"/>
      </left>
      <right>
        <color indexed="63"/>
      </right>
      <top style="thin">
        <color indexed="8"/>
      </top>
      <bottom style="thin">
        <color indexed="8"/>
      </bottom>
    </border>
    <border>
      <left style="thin">
        <color indexed="8"/>
      </left>
      <right style="thin">
        <color indexed="55"/>
      </right>
      <top style="thin">
        <color indexed="8"/>
      </top>
      <bottom>
        <color indexed="63"/>
      </bottom>
    </border>
    <border>
      <left style="thin">
        <color indexed="55"/>
      </left>
      <right style="thin">
        <color indexed="55"/>
      </right>
      <top style="thin">
        <color indexed="8"/>
      </top>
      <bottom>
        <color indexed="63"/>
      </bottom>
    </border>
    <border>
      <left style="thin">
        <color indexed="55"/>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55"/>
      </left>
      <right>
        <color indexed="63"/>
      </right>
      <top style="thin">
        <color indexed="8"/>
      </top>
      <bottom>
        <color indexed="63"/>
      </bottom>
    </border>
    <border>
      <left style="thin">
        <color indexed="55"/>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8"/>
      </left>
      <right style="thin">
        <color indexed="55"/>
      </right>
      <top>
        <color indexed="63"/>
      </top>
      <bottom style="thin">
        <color indexed="8"/>
      </bottom>
    </border>
    <border>
      <left style="thin">
        <color indexed="55"/>
      </left>
      <right style="thin">
        <color indexed="55"/>
      </right>
      <top>
        <color indexed="63"/>
      </top>
      <bottom style="thin">
        <color indexed="8"/>
      </bottom>
    </border>
    <border>
      <left style="thin">
        <color indexed="23"/>
      </left>
      <right style="thin">
        <color indexed="55"/>
      </right>
      <top>
        <color indexed="63"/>
      </top>
      <bottom style="thin">
        <color indexed="23"/>
      </bottom>
    </border>
    <border>
      <left style="thin">
        <color indexed="8"/>
      </left>
      <right style="thin">
        <color indexed="55"/>
      </right>
      <top style="thin">
        <color indexed="55"/>
      </top>
      <bottom>
        <color indexed="63"/>
      </bottom>
    </border>
    <border>
      <left style="thin">
        <color indexed="23"/>
      </left>
      <right>
        <color indexed="63"/>
      </right>
      <top style="thin">
        <color indexed="23"/>
      </top>
      <bottom style="thin">
        <color indexed="55"/>
      </bottom>
    </border>
    <border>
      <left style="thin">
        <color indexed="55"/>
      </left>
      <right>
        <color indexed="63"/>
      </right>
      <top style="thin">
        <color indexed="55"/>
      </top>
      <bottom>
        <color indexed="63"/>
      </bottom>
    </border>
    <border>
      <left>
        <color indexed="63"/>
      </left>
      <right style="thin">
        <color indexed="8"/>
      </right>
      <top style="thin">
        <color indexed="55"/>
      </top>
      <bottom>
        <color indexed="63"/>
      </bottom>
    </border>
    <border>
      <left style="thin">
        <color indexed="23"/>
      </left>
      <right style="thin">
        <color indexed="8"/>
      </right>
      <top style="thin">
        <color indexed="8"/>
      </top>
      <bottom style="thin">
        <color indexed="8"/>
      </bottom>
    </border>
    <border>
      <left style="thin">
        <color indexed="8"/>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style="thin">
        <color indexed="8"/>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8"/>
      </bottom>
    </border>
    <border>
      <left style="thin">
        <color indexed="23"/>
      </left>
      <right style="thin">
        <color indexed="8"/>
      </right>
      <top style="thin">
        <color indexed="23"/>
      </top>
      <bottom style="thin">
        <color indexed="8"/>
      </bottom>
    </border>
    <border>
      <left style="thin">
        <color indexed="8"/>
      </left>
      <right style="thin">
        <color indexed="23"/>
      </right>
      <top>
        <color indexed="63"/>
      </top>
      <bottom style="thin">
        <color indexed="8"/>
      </bottom>
    </border>
    <border>
      <left style="thin">
        <color indexed="8"/>
      </left>
      <right style="thin">
        <color indexed="23"/>
      </right>
      <top style="thin">
        <color indexed="2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23"/>
      </right>
      <top style="thin">
        <color indexed="8"/>
      </top>
      <bottom style="thin">
        <color indexed="23"/>
      </bottom>
    </border>
    <border>
      <left style="thin">
        <color indexed="23"/>
      </left>
      <right style="thin">
        <color indexed="23"/>
      </right>
      <top style="thin">
        <color indexed="8"/>
      </top>
      <bottom style="thin">
        <color indexed="23"/>
      </bottom>
    </border>
    <border>
      <left style="thin">
        <color indexed="8"/>
      </left>
      <right style="thin">
        <color indexed="23"/>
      </right>
      <top style="thin">
        <color indexed="8"/>
      </top>
      <bottom style="thin">
        <color indexed="8"/>
      </bottom>
    </border>
    <border>
      <left style="thin">
        <color indexed="23"/>
      </left>
      <right style="thin">
        <color indexed="23"/>
      </right>
      <top style="thin">
        <color indexed="8"/>
      </top>
      <bottom style="thin">
        <color indexed="8"/>
      </bottom>
    </border>
    <border>
      <left style="thin">
        <color indexed="55"/>
      </left>
      <right>
        <color indexed="63"/>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style="thin">
        <color indexed="8"/>
      </left>
      <right style="thin">
        <color indexed="55"/>
      </right>
      <top style="thin">
        <color indexed="55"/>
      </top>
      <bottom style="thin">
        <color indexed="22"/>
      </bottom>
    </border>
    <border>
      <left style="thin">
        <color indexed="8"/>
      </left>
      <right>
        <color indexed="63"/>
      </right>
      <top>
        <color indexed="63"/>
      </top>
      <bottom style="thin">
        <color indexed="55"/>
      </bottom>
    </border>
    <border>
      <left style="thin">
        <color indexed="8"/>
      </left>
      <right>
        <color indexed="63"/>
      </right>
      <top style="thin">
        <color indexed="55"/>
      </top>
      <bottom style="thin">
        <color indexed="55"/>
      </bottom>
    </border>
    <border>
      <left style="thin">
        <color indexed="8"/>
      </left>
      <right>
        <color indexed="63"/>
      </right>
      <top style="thin">
        <color indexed="55"/>
      </top>
      <bottom>
        <color indexed="63"/>
      </bottom>
    </border>
    <border>
      <left style="thin">
        <color indexed="8"/>
      </left>
      <right style="thin">
        <color indexed="8"/>
      </right>
      <top style="thin">
        <color indexed="8"/>
      </top>
      <bottom style="thin">
        <color indexed="55"/>
      </bottom>
    </border>
    <border>
      <left style="thin">
        <color indexed="8"/>
      </left>
      <right style="thin">
        <color indexed="8"/>
      </right>
      <top style="thin">
        <color indexed="55"/>
      </top>
      <bottom style="thin">
        <color indexed="8"/>
      </bottom>
    </border>
    <border>
      <left>
        <color indexed="63"/>
      </left>
      <right style="thin">
        <color indexed="8"/>
      </right>
      <top style="thin">
        <color indexed="8"/>
      </top>
      <bottom style="thin">
        <color indexed="8"/>
      </bottom>
    </border>
    <border>
      <left style="thin">
        <color indexed="23"/>
      </left>
      <right style="thin">
        <color indexed="8"/>
      </right>
      <top style="thin">
        <color indexed="8"/>
      </top>
      <bottom style="thin">
        <color indexed="23"/>
      </bottom>
    </border>
    <border>
      <left style="thin">
        <color indexed="8"/>
      </left>
      <right style="thin">
        <color indexed="23"/>
      </right>
      <top style="thin">
        <color indexed="8"/>
      </top>
      <bottom>
        <color indexed="63"/>
      </bottom>
    </border>
    <border>
      <left style="thin">
        <color indexed="8"/>
      </left>
      <right style="thin">
        <color indexed="23"/>
      </right>
      <top>
        <color indexed="63"/>
      </top>
      <bottom style="thin">
        <color indexed="23"/>
      </bottom>
    </border>
    <border>
      <left style="thin">
        <color indexed="23"/>
      </left>
      <right style="thin">
        <color indexed="8"/>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8"/>
      </right>
      <top>
        <color indexed="63"/>
      </top>
      <bottom style="thin">
        <color indexed="23"/>
      </bottom>
    </border>
    <border>
      <left style="thin">
        <color indexed="23"/>
      </left>
      <right style="thin">
        <color indexed="23"/>
      </right>
      <top>
        <color indexed="63"/>
      </top>
      <bottom style="thin">
        <color indexed="8"/>
      </bottom>
    </border>
    <border>
      <left style="thin">
        <color indexed="23"/>
      </left>
      <right style="thin">
        <color indexed="8"/>
      </right>
      <top>
        <color indexed="63"/>
      </top>
      <bottom style="thin">
        <color indexed="8"/>
      </bottom>
    </border>
    <border>
      <left style="thin">
        <color indexed="8"/>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color indexed="8"/>
      </right>
      <top>
        <color indexed="63"/>
      </top>
      <bottom>
        <color indexed="63"/>
      </bottom>
    </border>
    <border>
      <left style="thin">
        <color indexed="23"/>
      </left>
      <right style="thin">
        <color indexed="23"/>
      </right>
      <top style="thin">
        <color indexed="8"/>
      </top>
      <bottom>
        <color indexed="63"/>
      </bottom>
    </border>
    <border>
      <left style="thin">
        <color indexed="23"/>
      </left>
      <right style="thin">
        <color indexed="8"/>
      </right>
      <top style="thin">
        <color indexed="8"/>
      </top>
      <bottom>
        <color indexed="63"/>
      </bottom>
    </border>
    <border>
      <left style="thin">
        <color indexed="8"/>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ck">
        <color indexed="55"/>
      </left>
      <right style="thin">
        <color indexed="55"/>
      </right>
      <top style="thin">
        <color indexed="55"/>
      </top>
      <bottom style="thin">
        <color indexed="55"/>
      </bottom>
    </border>
    <border>
      <left style="medium">
        <color indexed="8"/>
      </left>
      <right style="thin">
        <color indexed="55"/>
      </right>
      <top style="medium">
        <color indexed="8"/>
      </top>
      <bottom style="medium">
        <color indexed="8"/>
      </bottom>
    </border>
    <border>
      <left style="thin">
        <color indexed="55"/>
      </left>
      <right style="thin">
        <color indexed="8"/>
      </right>
      <top>
        <color indexed="63"/>
      </top>
      <bottom>
        <color indexed="63"/>
      </bottom>
    </border>
    <border>
      <left>
        <color indexed="63"/>
      </left>
      <right>
        <color indexed="63"/>
      </right>
      <top style="medium">
        <color indexed="8"/>
      </top>
      <bottom>
        <color indexed="63"/>
      </bottom>
    </border>
    <border>
      <left style="medium">
        <color indexed="8"/>
      </left>
      <right style="thin">
        <color indexed="55"/>
      </right>
      <top style="medium">
        <color indexed="8"/>
      </top>
      <bottom style="thin">
        <color indexed="55"/>
      </bottom>
    </border>
    <border>
      <left style="thin">
        <color indexed="55"/>
      </left>
      <right style="thin">
        <color indexed="55"/>
      </right>
      <top style="medium">
        <color indexed="8"/>
      </top>
      <bottom style="thin">
        <color indexed="55"/>
      </bottom>
    </border>
    <border>
      <left>
        <color indexed="63"/>
      </left>
      <right>
        <color indexed="63"/>
      </right>
      <top style="medium">
        <color indexed="8"/>
      </top>
      <bottom style="thin">
        <color indexed="55"/>
      </bottom>
    </border>
    <border>
      <left style="thin">
        <color indexed="55"/>
      </left>
      <right style="medium">
        <color indexed="8"/>
      </right>
      <top style="medium">
        <color indexed="8"/>
      </top>
      <bottom style="thin">
        <color indexed="55"/>
      </bottom>
    </border>
    <border>
      <left style="thin">
        <color indexed="8"/>
      </left>
      <right style="thin">
        <color indexed="55"/>
      </right>
      <top style="thin">
        <color indexed="8"/>
      </top>
      <bottom style="thin">
        <color indexed="55"/>
      </bottom>
    </border>
    <border>
      <left style="thin">
        <color indexed="8"/>
      </left>
      <right style="thin">
        <color indexed="8"/>
      </right>
      <top style="thin">
        <color indexed="8"/>
      </top>
      <bottom>
        <color indexed="63"/>
      </bottom>
    </border>
    <border>
      <left>
        <color indexed="63"/>
      </left>
      <right style="thin">
        <color indexed="8"/>
      </right>
      <top style="thin">
        <color indexed="55"/>
      </top>
      <bottom style="thin">
        <color indexed="55"/>
      </bottom>
    </border>
    <border>
      <left style="thin">
        <color indexed="8"/>
      </left>
      <right style="thin">
        <color indexed="8"/>
      </right>
      <top style="thin">
        <color indexed="23"/>
      </top>
      <bottom style="thin">
        <color indexed="23"/>
      </bottom>
    </border>
    <border>
      <left style="thin">
        <color indexed="55"/>
      </left>
      <right style="thin">
        <color indexed="8"/>
      </right>
      <top style="thin">
        <color indexed="55"/>
      </top>
      <bottom style="thin">
        <color indexed="22"/>
      </bottom>
    </border>
    <border>
      <left style="thin">
        <color indexed="55"/>
      </left>
      <right style="thin">
        <color indexed="8"/>
      </right>
      <top>
        <color indexed="63"/>
      </top>
      <bottom style="thin">
        <color indexed="8"/>
      </bottom>
    </border>
    <border>
      <left style="thin">
        <color indexed="8"/>
      </left>
      <right style="thin">
        <color indexed="8"/>
      </right>
      <top>
        <color indexed="63"/>
      </top>
      <bottom style="thin">
        <color indexed="55"/>
      </bottom>
    </border>
    <border>
      <left style="thin">
        <color indexed="8"/>
      </left>
      <right style="thin">
        <color indexed="8"/>
      </right>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0" fillId="20" borderId="1" applyNumberFormat="0" applyAlignment="0">
      <protection locked="0"/>
    </xf>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7" fillId="0" borderId="0" applyNumberFormat="0" applyFill="0" applyBorder="0" applyAlignment="0" applyProtection="0"/>
    <xf numFmtId="0" fontId="98" fillId="27" borderId="2" applyNumberFormat="0" applyAlignment="0" applyProtection="0"/>
    <xf numFmtId="0" fontId="99" fillId="0" borderId="3" applyNumberFormat="0" applyFill="0" applyAlignment="0" applyProtection="0"/>
    <xf numFmtId="0" fontId="2" fillId="0" borderId="4" applyNumberFormat="0">
      <alignment horizontal="left" vertical="center" wrapText="1"/>
      <protection locked="0"/>
    </xf>
    <xf numFmtId="0" fontId="3" fillId="0" borderId="5">
      <alignment horizontal="left" vertical="center"/>
      <protection locked="0"/>
    </xf>
    <xf numFmtId="0" fontId="0" fillId="28" borderId="6" applyNumberFormat="0" applyAlignment="0" applyProtection="0"/>
    <xf numFmtId="0" fontId="100" fillId="29" borderId="2" applyNumberFormat="0" applyAlignment="0" applyProtection="0"/>
    <xf numFmtId="0" fontId="101" fillId="30" borderId="0" applyNumberFormat="0" applyBorder="0" applyAlignment="0" applyProtection="0"/>
    <xf numFmtId="0" fontId="13"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0" fontId="102"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28" borderId="6" applyNumberFormat="0" applyAlignment="0" applyProtection="0"/>
    <xf numFmtId="9" fontId="0" fillId="0" borderId="0" applyFill="0" applyBorder="0" applyAlignment="0" applyProtection="0"/>
    <xf numFmtId="9" fontId="0" fillId="0" borderId="0" applyFill="0" applyBorder="0" applyAlignment="0" applyProtection="0"/>
    <xf numFmtId="0" fontId="0" fillId="32" borderId="0" applyNumberFormat="0" applyBorder="0" applyAlignment="0">
      <protection/>
    </xf>
    <xf numFmtId="0" fontId="4" fillId="0" borderId="4" applyNumberFormat="0" applyAlignment="0">
      <protection locked="0"/>
    </xf>
    <xf numFmtId="0" fontId="103" fillId="33" borderId="0" applyNumberFormat="0" applyBorder="0" applyAlignment="0" applyProtection="0"/>
    <xf numFmtId="0" fontId="104" fillId="27" borderId="7" applyNumberFormat="0" applyAlignment="0" applyProtection="0"/>
    <xf numFmtId="0" fontId="0" fillId="0"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0" borderId="9" applyNumberFormat="0" applyFill="0" applyAlignment="0" applyProtection="0"/>
    <xf numFmtId="0" fontId="109" fillId="0" borderId="10" applyNumberFormat="0" applyFill="0" applyAlignment="0" applyProtection="0"/>
    <xf numFmtId="0" fontId="109" fillId="0" borderId="0" applyNumberFormat="0" applyFill="0" applyBorder="0" applyAlignment="0" applyProtection="0"/>
    <xf numFmtId="0" fontId="110" fillId="0" borderId="11" applyNumberFormat="0" applyFill="0" applyAlignment="0" applyProtection="0"/>
    <xf numFmtId="0" fontId="111" fillId="34" borderId="12" applyNumberFormat="0" applyAlignment="0" applyProtection="0"/>
  </cellStyleXfs>
  <cellXfs count="502">
    <xf numFmtId="0" fontId="0" fillId="0" borderId="0" xfId="0" applyAlignment="1">
      <alignment/>
    </xf>
    <xf numFmtId="0" fontId="0" fillId="0" borderId="0" xfId="0" applyFill="1" applyBorder="1" applyAlignment="1">
      <alignment/>
    </xf>
    <xf numFmtId="0" fontId="0" fillId="0" borderId="0" xfId="0" applyFill="1"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horizontal="left" vertical="center"/>
    </xf>
    <xf numFmtId="0" fontId="8" fillId="0" borderId="0" xfId="0" applyFont="1" applyAlignment="1">
      <alignment/>
    </xf>
    <xf numFmtId="0" fontId="9" fillId="0" borderId="0" xfId="0" applyFont="1" applyAlignment="1">
      <alignment horizontal="left" vertical="center"/>
    </xf>
    <xf numFmtId="0" fontId="6" fillId="0" borderId="0" xfId="0" applyFont="1" applyFill="1" applyAlignment="1">
      <alignment/>
    </xf>
    <xf numFmtId="0" fontId="10" fillId="0" borderId="0" xfId="0" applyFont="1" applyAlignment="1">
      <alignment/>
    </xf>
    <xf numFmtId="0" fontId="6" fillId="35" borderId="0" xfId="0" applyFont="1" applyFill="1" applyBorder="1" applyAlignment="1" applyProtection="1">
      <alignment horizontal="left"/>
      <protection/>
    </xf>
    <xf numFmtId="0" fontId="6" fillId="35" borderId="0" xfId="0" applyFont="1" applyFill="1" applyAlignment="1">
      <alignment/>
    </xf>
    <xf numFmtId="0" fontId="0" fillId="35" borderId="0" xfId="0" applyFill="1" applyAlignment="1">
      <alignment vertical="center"/>
    </xf>
    <xf numFmtId="0" fontId="0" fillId="0" borderId="0" xfId="0" applyFill="1" applyAlignment="1">
      <alignment vertical="center"/>
    </xf>
    <xf numFmtId="0" fontId="0" fillId="0" borderId="0" xfId="0" applyBorder="1" applyAlignment="1">
      <alignment/>
    </xf>
    <xf numFmtId="0" fontId="0" fillId="0" borderId="0" xfId="0" applyFill="1" applyBorder="1" applyAlignment="1">
      <alignment vertical="center"/>
    </xf>
    <xf numFmtId="0" fontId="12" fillId="0" borderId="0" xfId="0" applyFont="1" applyAlignment="1">
      <alignment horizontal="right" indent="1"/>
    </xf>
    <xf numFmtId="0" fontId="1" fillId="0" borderId="0" xfId="0" applyFont="1" applyAlignment="1">
      <alignment horizontal="left"/>
    </xf>
    <xf numFmtId="0" fontId="11" fillId="0" borderId="0" xfId="48" applyNumberFormat="1" applyFont="1" applyFill="1" applyBorder="1" applyAlignment="1" applyProtection="1">
      <alignment horizontal="left" vertical="center" indent="2"/>
      <protection/>
    </xf>
    <xf numFmtId="0" fontId="14" fillId="0" borderId="0" xfId="48" applyNumberFormat="1" applyFont="1" applyFill="1" applyBorder="1" applyAlignment="1" applyProtection="1">
      <alignment horizontal="left" vertical="center" indent="1"/>
      <protection/>
    </xf>
    <xf numFmtId="0" fontId="10" fillId="0" borderId="0" xfId="0" applyFont="1" applyAlignment="1">
      <alignment horizontal="left"/>
    </xf>
    <xf numFmtId="0" fontId="15" fillId="36" borderId="13"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7" borderId="13" xfId="0" applyFill="1" applyBorder="1" applyAlignment="1">
      <alignment/>
    </xf>
    <xf numFmtId="0" fontId="0" fillId="38" borderId="13" xfId="0" applyFill="1" applyBorder="1" applyAlignment="1">
      <alignment/>
    </xf>
    <xf numFmtId="0" fontId="16" fillId="0" borderId="0" xfId="0" applyFont="1" applyAlignment="1">
      <alignment horizontal="center"/>
    </xf>
    <xf numFmtId="0" fontId="17" fillId="38" borderId="14" xfId="0" applyFont="1" applyFill="1" applyBorder="1" applyAlignment="1">
      <alignment horizontal="center" vertical="center" wrapText="1"/>
    </xf>
    <xf numFmtId="0" fontId="17" fillId="38" borderId="15" xfId="0" applyFont="1" applyFill="1" applyBorder="1" applyAlignment="1">
      <alignment horizontal="center" vertical="center" wrapText="1"/>
    </xf>
    <xf numFmtId="0" fontId="17" fillId="38" borderId="16" xfId="0" applyFont="1" applyFill="1" applyBorder="1" applyAlignment="1">
      <alignment horizontal="center" vertical="center" wrapText="1"/>
    </xf>
    <xf numFmtId="0" fontId="17" fillId="0" borderId="0" xfId="0" applyFont="1" applyFill="1" applyBorder="1" applyAlignment="1">
      <alignment horizontal="center" vertical="center" wrapText="1"/>
    </xf>
    <xf numFmtId="2" fontId="18" fillId="36" borderId="17" xfId="0" applyNumberFormat="1" applyFont="1" applyFill="1" applyBorder="1" applyAlignment="1" applyProtection="1">
      <alignment horizontal="center" vertical="center" wrapText="1"/>
      <protection locked="0"/>
    </xf>
    <xf numFmtId="166" fontId="18" fillId="36" borderId="18" xfId="0" applyNumberFormat="1" applyFont="1" applyFill="1" applyBorder="1" applyAlignment="1" applyProtection="1">
      <alignment horizontal="center" vertical="center" wrapText="1"/>
      <protection locked="0"/>
    </xf>
    <xf numFmtId="166" fontId="18" fillId="37" borderId="19" xfId="0" applyNumberFormat="1" applyFont="1" applyFill="1" applyBorder="1" applyAlignment="1">
      <alignment horizontal="right" vertical="center" wrapText="1"/>
    </xf>
    <xf numFmtId="166" fontId="18" fillId="0" borderId="0" xfId="0" applyNumberFormat="1" applyFont="1" applyFill="1" applyBorder="1" applyAlignment="1">
      <alignment horizontal="right" vertical="center" wrapText="1"/>
    </xf>
    <xf numFmtId="2" fontId="18" fillId="36" borderId="20" xfId="0" applyNumberFormat="1" applyFont="1" applyFill="1" applyBorder="1" applyAlignment="1" applyProtection="1">
      <alignment horizontal="center" vertical="center" wrapText="1"/>
      <protection locked="0"/>
    </xf>
    <xf numFmtId="166" fontId="18" fillId="36" borderId="1" xfId="0" applyNumberFormat="1" applyFont="1" applyFill="1" applyBorder="1" applyAlignment="1" applyProtection="1">
      <alignment horizontal="center" vertical="center" wrapText="1"/>
      <protection locked="0"/>
    </xf>
    <xf numFmtId="166" fontId="18" fillId="37" borderId="21" xfId="0" applyNumberFormat="1" applyFont="1" applyFill="1" applyBorder="1" applyAlignment="1">
      <alignment horizontal="right" vertical="center" wrapText="1"/>
    </xf>
    <xf numFmtId="2" fontId="18" fillId="36" borderId="22" xfId="0" applyNumberFormat="1" applyFont="1" applyFill="1" applyBorder="1" applyAlignment="1" applyProtection="1">
      <alignment horizontal="center" vertical="center" wrapText="1"/>
      <protection locked="0"/>
    </xf>
    <xf numFmtId="166" fontId="18" fillId="36" borderId="23" xfId="0" applyNumberFormat="1" applyFont="1" applyFill="1" applyBorder="1" applyAlignment="1" applyProtection="1">
      <alignment horizontal="center" vertical="center" wrapText="1"/>
      <protection locked="0"/>
    </xf>
    <xf numFmtId="166" fontId="18" fillId="37" borderId="24" xfId="0" applyNumberFormat="1" applyFont="1" applyFill="1" applyBorder="1" applyAlignment="1">
      <alignment horizontal="right" vertical="center" wrapText="1"/>
    </xf>
    <xf numFmtId="166" fontId="19" fillId="38" borderId="25" xfId="0" applyNumberFormat="1" applyFont="1" applyFill="1" applyBorder="1" applyAlignment="1">
      <alignment horizontal="right" vertical="center" wrapText="1"/>
    </xf>
    <xf numFmtId="166" fontId="19" fillId="0" borderId="0" xfId="0" applyNumberFormat="1" applyFont="1" applyFill="1" applyBorder="1" applyAlignment="1">
      <alignment horizontal="right" vertical="center" wrapText="1"/>
    </xf>
    <xf numFmtId="0" fontId="1" fillId="0" borderId="0" xfId="0" applyFont="1" applyAlignment="1">
      <alignment/>
    </xf>
    <xf numFmtId="0" fontId="20" fillId="0" borderId="0" xfId="0" applyFont="1" applyAlignment="1">
      <alignment/>
    </xf>
    <xf numFmtId="0" fontId="1" fillId="0" borderId="0" xfId="0" applyFont="1" applyFill="1" applyBorder="1" applyAlignment="1" applyProtection="1">
      <alignment horizontal="left"/>
      <protection/>
    </xf>
    <xf numFmtId="0" fontId="1" fillId="0" borderId="0" xfId="0" applyFont="1" applyBorder="1" applyAlignment="1">
      <alignment/>
    </xf>
    <xf numFmtId="0" fontId="21" fillId="0" borderId="0" xfId="0"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xf>
    <xf numFmtId="0" fontId="20" fillId="35" borderId="0" xfId="0" applyFont="1" applyFill="1" applyAlignment="1">
      <alignment wrapText="1"/>
    </xf>
    <xf numFmtId="0" fontId="20" fillId="0" borderId="0" xfId="0" applyFont="1" applyAlignment="1">
      <alignment wrapText="1"/>
    </xf>
    <xf numFmtId="0" fontId="1" fillId="0" borderId="26" xfId="0" applyFont="1" applyBorder="1" applyAlignment="1">
      <alignment horizontal="center" vertical="center" wrapText="1"/>
    </xf>
    <xf numFmtId="0" fontId="1" fillId="35" borderId="0" xfId="0" applyFont="1" applyFill="1" applyBorder="1" applyAlignment="1" applyProtection="1">
      <alignment horizontal="left"/>
      <protection/>
    </xf>
    <xf numFmtId="0" fontId="1" fillId="0" borderId="27" xfId="0" applyFont="1" applyFill="1" applyBorder="1" applyAlignment="1">
      <alignment horizontal="center" vertical="center" wrapText="1"/>
    </xf>
    <xf numFmtId="0" fontId="28"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0" fontId="1" fillId="0" borderId="0" xfId="0" applyFont="1" applyAlignment="1">
      <alignment vertical="center"/>
    </xf>
    <xf numFmtId="0" fontId="1" fillId="0" borderId="0" xfId="0" applyFont="1" applyFill="1" applyBorder="1" applyAlignment="1" applyProtection="1">
      <alignment horizontal="left" vertical="center"/>
      <protection/>
    </xf>
    <xf numFmtId="0" fontId="1" fillId="0" borderId="26" xfId="0" applyFont="1" applyBorder="1" applyAlignment="1">
      <alignment horizontal="center" vertical="center"/>
    </xf>
    <xf numFmtId="0" fontId="1" fillId="0" borderId="0" xfId="0" applyFont="1" applyFill="1" applyAlignment="1">
      <alignment horizontal="left" vertical="center"/>
    </xf>
    <xf numFmtId="0" fontId="20" fillId="0" borderId="0" xfId="0" applyFont="1" applyFill="1" applyAlignment="1">
      <alignment horizontal="center" wrapText="1"/>
    </xf>
    <xf numFmtId="0" fontId="20" fillId="0" borderId="0" xfId="0" applyFont="1" applyFill="1" applyAlignment="1">
      <alignment/>
    </xf>
    <xf numFmtId="0" fontId="11" fillId="0" borderId="0" xfId="0" applyFont="1" applyFill="1" applyAlignment="1">
      <alignment/>
    </xf>
    <xf numFmtId="0" fontId="20" fillId="0" borderId="0" xfId="0" applyFont="1" applyFill="1" applyAlignment="1">
      <alignment wrapText="1"/>
    </xf>
    <xf numFmtId="0" fontId="1" fillId="0" borderId="0" xfId="0" applyFont="1" applyFill="1" applyAlignment="1">
      <alignment vertical="center"/>
    </xf>
    <xf numFmtId="0" fontId="20" fillId="0" borderId="0" xfId="0" applyFont="1" applyAlignment="1">
      <alignment vertical="center" wrapText="1"/>
    </xf>
    <xf numFmtId="0" fontId="20" fillId="0" borderId="0" xfId="0" applyFont="1" applyAlignment="1">
      <alignment vertical="center"/>
    </xf>
    <xf numFmtId="0" fontId="1" fillId="0" borderId="0" xfId="0" applyFont="1" applyFill="1" applyAlignment="1">
      <alignment/>
    </xf>
    <xf numFmtId="0" fontId="17" fillId="38" borderId="1" xfId="0" applyFont="1" applyFill="1" applyBorder="1" applyAlignment="1">
      <alignment horizontal="center" vertical="center" wrapText="1"/>
    </xf>
    <xf numFmtId="0" fontId="17" fillId="38" borderId="28" xfId="0" applyFont="1" applyFill="1" applyBorder="1" applyAlignment="1">
      <alignment horizontal="center" vertical="center" wrapText="1"/>
    </xf>
    <xf numFmtId="0" fontId="17" fillId="38" borderId="29" xfId="0" applyFont="1" applyFill="1" applyBorder="1" applyAlignment="1">
      <alignment horizontal="center" vertical="center" wrapText="1"/>
    </xf>
    <xf numFmtId="0" fontId="30" fillId="0" borderId="0" xfId="0" applyFont="1" applyFill="1" applyAlignment="1">
      <alignment wrapText="1"/>
    </xf>
    <xf numFmtId="0" fontId="30" fillId="0" borderId="0" xfId="0" applyFont="1" applyFill="1" applyAlignment="1">
      <alignment/>
    </xf>
    <xf numFmtId="0" fontId="1" fillId="0" borderId="0" xfId="0" applyFont="1" applyAlignment="1">
      <alignment horizontal="center" vertical="center"/>
    </xf>
    <xf numFmtId="0" fontId="1" fillId="37" borderId="1" xfId="0" applyFont="1" applyFill="1" applyBorder="1" applyAlignment="1">
      <alignment horizontal="center" vertical="center" wrapText="1"/>
    </xf>
    <xf numFmtId="9" fontId="1" fillId="37" borderId="1" xfId="0" applyNumberFormat="1" applyFont="1" applyFill="1" applyBorder="1" applyAlignment="1">
      <alignment horizontal="center" vertical="center" wrapText="1"/>
    </xf>
    <xf numFmtId="0" fontId="1" fillId="37" borderId="28" xfId="0" applyFont="1" applyFill="1" applyBorder="1" applyAlignment="1">
      <alignment horizontal="center" vertical="center" wrapText="1"/>
    </xf>
    <xf numFmtId="0" fontId="1" fillId="0" borderId="0" xfId="0" applyFont="1" applyFill="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32" fillId="36" borderId="1" xfId="0" applyFont="1" applyFill="1" applyBorder="1" applyAlignment="1" applyProtection="1">
      <alignment horizontal="center" vertical="center" wrapText="1"/>
      <protection locked="0"/>
    </xf>
    <xf numFmtId="49" fontId="32" fillId="36" borderId="1" xfId="0" applyNumberFormat="1" applyFont="1" applyFill="1" applyBorder="1" applyAlignment="1" applyProtection="1">
      <alignment horizontal="center" vertical="center" wrapText="1"/>
      <protection locked="0"/>
    </xf>
    <xf numFmtId="166" fontId="32" fillId="32" borderId="28" xfId="49" applyNumberFormat="1" applyFont="1" applyFill="1" applyBorder="1" applyAlignment="1" applyProtection="1">
      <alignment horizontal="right" vertical="center" wrapText="1"/>
      <protection locked="0"/>
    </xf>
    <xf numFmtId="166" fontId="32" fillId="32" borderId="29" xfId="49" applyNumberFormat="1" applyFont="1" applyFill="1" applyBorder="1" applyAlignment="1" applyProtection="1">
      <alignment horizontal="right" vertical="center" wrapText="1"/>
      <protection locked="0"/>
    </xf>
    <xf numFmtId="0" fontId="1" fillId="0" borderId="0" xfId="0" applyFont="1" applyFill="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wrapText="1"/>
    </xf>
    <xf numFmtId="166" fontId="19" fillId="38" borderId="28" xfId="0" applyNumberFormat="1" applyFont="1" applyFill="1" applyBorder="1" applyAlignment="1">
      <alignment horizontal="right" vertical="center" wrapText="1" indent="2"/>
    </xf>
    <xf numFmtId="166" fontId="19" fillId="38" borderId="29" xfId="0" applyNumberFormat="1" applyFont="1" applyFill="1" applyBorder="1" applyAlignment="1">
      <alignment horizontal="right" vertical="center" wrapText="1" indent="2"/>
    </xf>
    <xf numFmtId="166" fontId="19" fillId="38" borderId="1" xfId="0" applyNumberFormat="1" applyFont="1" applyFill="1" applyBorder="1" applyAlignment="1">
      <alignment horizontal="right" vertical="center" wrapText="1" indent="2"/>
    </xf>
    <xf numFmtId="0" fontId="33" fillId="0" borderId="0" xfId="0" applyFont="1" applyFill="1" applyBorder="1" applyAlignment="1">
      <alignment horizontal="left" vertical="center"/>
    </xf>
    <xf numFmtId="0" fontId="1" fillId="0" borderId="0" xfId="0" applyFont="1" applyFill="1" applyBorder="1" applyAlignment="1">
      <alignment/>
    </xf>
    <xf numFmtId="0" fontId="32" fillId="37" borderId="1" xfId="0" applyFont="1" applyFill="1" applyBorder="1" applyAlignment="1" applyProtection="1">
      <alignment horizontal="center" vertical="center" wrapText="1"/>
      <protection/>
    </xf>
    <xf numFmtId="0" fontId="20" fillId="0" borderId="0" xfId="0" applyFont="1" applyFill="1" applyAlignment="1">
      <alignment vertical="center" wrapText="1"/>
    </xf>
    <xf numFmtId="0" fontId="20" fillId="0" borderId="0" xfId="0" applyFont="1" applyFill="1" applyAlignment="1">
      <alignment vertical="center"/>
    </xf>
    <xf numFmtId="166" fontId="32" fillId="32" borderId="28" xfId="51" applyNumberFormat="1" applyFont="1" applyFill="1" applyBorder="1" applyAlignment="1" applyProtection="1">
      <alignment horizontal="right" vertical="center" wrapText="1"/>
      <protection locked="0"/>
    </xf>
    <xf numFmtId="166" fontId="32" fillId="32" borderId="29" xfId="51" applyNumberFormat="1" applyFont="1" applyFill="1" applyBorder="1" applyAlignment="1" applyProtection="1">
      <alignment horizontal="right" vertical="center" wrapText="1"/>
      <protection locked="0"/>
    </xf>
    <xf numFmtId="166" fontId="18" fillId="0" borderId="0" xfId="0" applyNumberFormat="1" applyFont="1" applyFill="1" applyBorder="1" applyAlignment="1">
      <alignment wrapText="1"/>
    </xf>
    <xf numFmtId="167" fontId="34" fillId="0" borderId="0" xfId="0" applyNumberFormat="1" applyFont="1" applyFill="1" applyBorder="1" applyAlignment="1">
      <alignment horizontal="right" vertical="center" wrapText="1" indent="2"/>
    </xf>
    <xf numFmtId="166" fontId="35" fillId="0" borderId="0" xfId="0" applyNumberFormat="1" applyFont="1" applyFill="1" applyBorder="1" applyAlignment="1">
      <alignment vertical="center" wrapText="1"/>
    </xf>
    <xf numFmtId="0" fontId="11" fillId="0" borderId="0" xfId="0" applyFont="1" applyAlignment="1">
      <alignment/>
    </xf>
    <xf numFmtId="0" fontId="36" fillId="0" borderId="0" xfId="0" applyFont="1" applyAlignment="1">
      <alignment/>
    </xf>
    <xf numFmtId="0" fontId="37" fillId="0" borderId="0" xfId="0" applyFont="1" applyFill="1" applyBorder="1" applyAlignment="1">
      <alignment horizontal="left" vertical="top"/>
    </xf>
    <xf numFmtId="166" fontId="32" fillId="32" borderId="1" xfId="49" applyNumberFormat="1" applyFont="1" applyFill="1" applyBorder="1" applyAlignment="1" applyProtection="1">
      <alignment horizontal="right" vertical="center" wrapText="1"/>
      <protection locked="0"/>
    </xf>
    <xf numFmtId="0" fontId="1" fillId="0" borderId="0" xfId="0" applyFont="1" applyFill="1" applyBorder="1" applyAlignment="1">
      <alignment horizontal="left"/>
    </xf>
    <xf numFmtId="166" fontId="19" fillId="38" borderId="1" xfId="0" applyNumberFormat="1" applyFont="1" applyFill="1" applyBorder="1" applyAlignment="1">
      <alignment horizontal="right" vertical="center" wrapText="1"/>
    </xf>
    <xf numFmtId="167" fontId="19" fillId="38" borderId="30" xfId="0" applyNumberFormat="1" applyFont="1" applyFill="1" applyBorder="1" applyAlignment="1">
      <alignment horizontal="right" vertical="center" wrapText="1" indent="2"/>
    </xf>
    <xf numFmtId="167" fontId="19" fillId="0" borderId="0" xfId="0" applyNumberFormat="1" applyFont="1" applyFill="1" applyBorder="1" applyAlignment="1">
      <alignment horizontal="right" vertical="center" wrapText="1" indent="2"/>
    </xf>
    <xf numFmtId="0" fontId="6" fillId="0" borderId="0" xfId="0" applyFont="1" applyFill="1" applyBorder="1" applyAlignment="1">
      <alignment/>
    </xf>
    <xf numFmtId="0" fontId="38" fillId="0" borderId="0" xfId="0" applyFont="1" applyAlignment="1">
      <alignment horizontal="left" vertical="center"/>
    </xf>
    <xf numFmtId="0" fontId="1" fillId="37" borderId="1" xfId="0" applyFont="1" applyFill="1" applyBorder="1" applyAlignment="1">
      <alignment horizontal="left" vertical="center" indent="1"/>
    </xf>
    <xf numFmtId="166" fontId="1" fillId="0" borderId="0" xfId="0" applyNumberFormat="1" applyFont="1" applyBorder="1" applyAlignment="1">
      <alignment horizontal="center"/>
    </xf>
    <xf numFmtId="0" fontId="6" fillId="35" borderId="0" xfId="0" applyFont="1" applyFill="1" applyAlignment="1">
      <alignment vertical="center"/>
    </xf>
    <xf numFmtId="0" fontId="6" fillId="35" borderId="0" xfId="0" applyFont="1" applyFill="1" applyBorder="1" applyAlignment="1" applyProtection="1">
      <alignment horizontal="left" vertical="center"/>
      <protection/>
    </xf>
    <xf numFmtId="0" fontId="17" fillId="38" borderId="31" xfId="0" applyFont="1" applyFill="1" applyBorder="1" applyAlignment="1">
      <alignment horizontal="left" vertical="center"/>
    </xf>
    <xf numFmtId="0" fontId="17" fillId="38" borderId="32" xfId="0" applyFont="1" applyFill="1" applyBorder="1" applyAlignment="1">
      <alignment horizontal="left" vertical="center"/>
    </xf>
    <xf numFmtId="0" fontId="17" fillId="38" borderId="33" xfId="0" applyFont="1" applyFill="1" applyBorder="1" applyAlignment="1">
      <alignment horizontal="left" vertical="center"/>
    </xf>
    <xf numFmtId="0" fontId="6" fillId="0" borderId="0" xfId="0" applyFont="1" applyBorder="1" applyAlignment="1">
      <alignment/>
    </xf>
    <xf numFmtId="0" fontId="18" fillId="35" borderId="34" xfId="0" applyFont="1" applyFill="1" applyBorder="1" applyAlignment="1">
      <alignment vertical="center" wrapText="1"/>
    </xf>
    <xf numFmtId="0" fontId="6" fillId="0" borderId="0" xfId="0" applyFont="1" applyFill="1" applyBorder="1" applyAlignment="1" applyProtection="1">
      <alignment horizontal="left"/>
      <protection/>
    </xf>
    <xf numFmtId="0" fontId="19" fillId="38" borderId="35" xfId="0" applyFont="1" applyFill="1" applyBorder="1" applyAlignment="1">
      <alignment horizontal="left" vertical="center"/>
    </xf>
    <xf numFmtId="167" fontId="39" fillId="37" borderId="1" xfId="0" applyNumberFormat="1" applyFont="1" applyFill="1" applyBorder="1" applyAlignment="1">
      <alignment horizontal="right" vertical="center" wrapText="1"/>
    </xf>
    <xf numFmtId="0" fontId="40" fillId="0" borderId="0" xfId="0" applyFont="1" applyFill="1" applyBorder="1" applyAlignment="1">
      <alignment horizontal="left" vertical="center" indent="2"/>
    </xf>
    <xf numFmtId="0" fontId="41" fillId="0" borderId="0" xfId="0" applyFont="1" applyFill="1" applyBorder="1" applyAlignment="1">
      <alignment horizontal="left" vertical="center"/>
    </xf>
    <xf numFmtId="0" fontId="42" fillId="0" borderId="0" xfId="0" applyFont="1" applyFill="1" applyBorder="1" applyAlignment="1">
      <alignment horizontal="center"/>
    </xf>
    <xf numFmtId="0" fontId="17" fillId="38" borderId="1" xfId="0" applyFont="1" applyFill="1" applyBorder="1" applyAlignment="1">
      <alignment horizontal="left" vertical="center"/>
    </xf>
    <xf numFmtId="9" fontId="18" fillId="36" borderId="1" xfId="61" applyFont="1" applyFill="1" applyBorder="1" applyAlignment="1" applyProtection="1">
      <alignment horizontal="right" vertical="center" wrapText="1" indent="4"/>
      <protection/>
    </xf>
    <xf numFmtId="0" fontId="6" fillId="0" borderId="0" xfId="0" applyFont="1" applyFill="1" applyBorder="1" applyAlignment="1">
      <alignment horizontal="left" vertical="center" indent="2"/>
    </xf>
    <xf numFmtId="0" fontId="42" fillId="0" borderId="0" xfId="0" applyFont="1" applyFill="1" applyBorder="1" applyAlignment="1">
      <alignment horizontal="left" vertical="center" indent="2"/>
    </xf>
    <xf numFmtId="0" fontId="43" fillId="0" borderId="0" xfId="0" applyFont="1" applyAlignment="1">
      <alignment horizontal="justify"/>
    </xf>
    <xf numFmtId="0" fontId="17" fillId="0" borderId="0" xfId="0" applyFont="1" applyFill="1" applyBorder="1" applyAlignment="1">
      <alignment horizontal="left" vertical="center"/>
    </xf>
    <xf numFmtId="9" fontId="18" fillId="0" borderId="36" xfId="61" applyFont="1" applyFill="1" applyBorder="1" applyAlignment="1" applyProtection="1">
      <alignment horizontal="right" vertical="center" wrapText="1" indent="4"/>
      <protection/>
    </xf>
    <xf numFmtId="9" fontId="9" fillId="0" borderId="0" xfId="61" applyFont="1" applyFill="1" applyBorder="1" applyAlignment="1" applyProtection="1">
      <alignment horizontal="right" vertical="top" wrapText="1"/>
      <protection/>
    </xf>
    <xf numFmtId="9" fontId="44" fillId="0" borderId="0" xfId="61" applyFont="1" applyFill="1" applyBorder="1" applyAlignment="1" applyProtection="1">
      <alignment horizontal="left" vertical="top"/>
      <protection/>
    </xf>
    <xf numFmtId="0" fontId="0" fillId="0" borderId="0" xfId="0" applyFont="1" applyAlignment="1">
      <alignment horizontal="center"/>
    </xf>
    <xf numFmtId="0" fontId="6" fillId="0" borderId="37" xfId="0" applyFont="1" applyFill="1" applyBorder="1" applyAlignment="1">
      <alignment horizontal="left" vertical="center" indent="2"/>
    </xf>
    <xf numFmtId="1" fontId="45" fillId="0" borderId="0" xfId="61" applyNumberFormat="1" applyFont="1" applyFill="1" applyBorder="1" applyAlignment="1" applyProtection="1">
      <alignment horizontal="center" vertical="top" wrapText="1"/>
      <protection hidden="1" locked="0"/>
    </xf>
    <xf numFmtId="9" fontId="18" fillId="0" borderId="38" xfId="61" applyFont="1" applyFill="1" applyBorder="1" applyAlignment="1" applyProtection="1">
      <alignment horizontal="right" vertical="center" wrapText="1" indent="4"/>
      <protection/>
    </xf>
    <xf numFmtId="9" fontId="18" fillId="0" borderId="0" xfId="61" applyFont="1" applyFill="1" applyBorder="1" applyAlignment="1" applyProtection="1">
      <alignment horizontal="right" vertical="center" wrapText="1" indent="4"/>
      <protection/>
    </xf>
    <xf numFmtId="0" fontId="19" fillId="0" borderId="0" xfId="0" applyFont="1" applyFill="1" applyBorder="1" applyAlignment="1">
      <alignment horizontal="left" vertical="center"/>
    </xf>
    <xf numFmtId="9" fontId="11" fillId="37" borderId="13" xfId="62" applyFont="1" applyFill="1" applyBorder="1" applyAlignment="1" applyProtection="1">
      <alignment horizontal="center" vertical="center" wrapText="1"/>
      <protection locked="0"/>
    </xf>
    <xf numFmtId="0" fontId="46" fillId="0" borderId="0" xfId="0" applyFont="1" applyAlignment="1">
      <alignment horizontal="left" vertical="center"/>
    </xf>
    <xf numFmtId="0" fontId="47" fillId="0" borderId="0" xfId="0" applyFont="1" applyAlignment="1">
      <alignment horizontal="left" vertical="center"/>
    </xf>
    <xf numFmtId="0" fontId="19" fillId="0" borderId="34" xfId="0" applyFont="1" applyFill="1" applyBorder="1" applyAlignment="1">
      <alignment horizontal="left" vertical="center"/>
    </xf>
    <xf numFmtId="9" fontId="18" fillId="0" borderId="34" xfId="62" applyFont="1" applyFill="1" applyBorder="1" applyAlignment="1" applyProtection="1">
      <alignment horizontal="right" vertical="center" wrapText="1"/>
      <protection locked="0"/>
    </xf>
    <xf numFmtId="0" fontId="46" fillId="0" borderId="0" xfId="0" applyFont="1" applyBorder="1" applyAlignment="1">
      <alignment horizontal="left" vertical="center"/>
    </xf>
    <xf numFmtId="9" fontId="18" fillId="37" borderId="1" xfId="62" applyFont="1" applyFill="1" applyBorder="1" applyAlignment="1" applyProtection="1">
      <alignment horizontal="right" vertical="center" wrapText="1"/>
      <protection/>
    </xf>
    <xf numFmtId="0" fontId="6" fillId="0" borderId="0" xfId="0" applyFont="1" applyFill="1" applyBorder="1" applyAlignment="1">
      <alignment horizontal="center"/>
    </xf>
    <xf numFmtId="0" fontId="19" fillId="0" borderId="0" xfId="0" applyFont="1" applyFill="1" applyBorder="1" applyAlignment="1">
      <alignment horizontal="center"/>
    </xf>
    <xf numFmtId="9" fontId="49" fillId="0" borderId="0" xfId="0" applyNumberFormat="1" applyFont="1" applyFill="1" applyBorder="1" applyAlignment="1">
      <alignment horizontal="center" vertical="center"/>
    </xf>
    <xf numFmtId="167" fontId="18" fillId="37" borderId="1" xfId="62" applyNumberFormat="1" applyFont="1" applyFill="1" applyBorder="1" applyAlignment="1" applyProtection="1">
      <alignment horizontal="right" vertical="center" wrapText="1"/>
      <protection/>
    </xf>
    <xf numFmtId="9" fontId="0" fillId="0" borderId="0" xfId="0" applyNumberFormat="1" applyBorder="1" applyAlignment="1">
      <alignment horizontal="right"/>
    </xf>
    <xf numFmtId="0" fontId="17" fillId="38" borderId="35" xfId="0" applyFont="1" applyFill="1" applyBorder="1" applyAlignment="1">
      <alignment horizontal="left" vertical="center"/>
    </xf>
    <xf numFmtId="167" fontId="39" fillId="37" borderId="1" xfId="62" applyNumberFormat="1" applyFont="1" applyFill="1" applyBorder="1" applyAlignment="1" applyProtection="1">
      <alignment horizontal="right" vertical="center" wrapText="1"/>
      <protection/>
    </xf>
    <xf numFmtId="0" fontId="19" fillId="38" borderId="35" xfId="0" applyFont="1" applyFill="1" applyBorder="1" applyAlignment="1">
      <alignment horizontal="left" vertical="center" wrapText="1"/>
    </xf>
    <xf numFmtId="0" fontId="51" fillId="0" borderId="0" xfId="0" applyFont="1" applyFill="1" applyAlignment="1">
      <alignment horizontal="left" vertical="center" indent="1"/>
    </xf>
    <xf numFmtId="0" fontId="52" fillId="0" borderId="0" xfId="0" applyFont="1" applyFill="1" applyBorder="1" applyAlignment="1">
      <alignment horizontal="left" vertical="top"/>
    </xf>
    <xf numFmtId="167" fontId="18" fillId="0" borderId="0" xfId="62" applyNumberFormat="1" applyFont="1" applyFill="1" applyBorder="1" applyAlignment="1" applyProtection="1">
      <alignment horizontal="right" vertical="center" wrapText="1"/>
      <protection/>
    </xf>
    <xf numFmtId="0" fontId="11" fillId="0" borderId="0" xfId="0" applyFont="1" applyFill="1" applyBorder="1" applyAlignment="1">
      <alignment horizontal="right" vertical="center" indent="1"/>
    </xf>
    <xf numFmtId="167" fontId="53" fillId="36" borderId="39" xfId="62" applyNumberFormat="1" applyFont="1" applyFill="1" applyBorder="1" applyAlignment="1" applyProtection="1">
      <alignment horizontal="right" vertical="center" wrapText="1"/>
      <protection locked="0"/>
    </xf>
    <xf numFmtId="167" fontId="53" fillId="36" borderId="40" xfId="62" applyNumberFormat="1" applyFont="1" applyFill="1" applyBorder="1" applyAlignment="1" applyProtection="1">
      <alignment horizontal="right" vertical="center" wrapText="1"/>
      <protection locked="0"/>
    </xf>
    <xf numFmtId="0" fontId="48" fillId="0" borderId="0" xfId="0" applyFont="1" applyFill="1" applyBorder="1" applyAlignment="1">
      <alignment horizontal="right" vertical="center" indent="1"/>
    </xf>
    <xf numFmtId="167" fontId="53" fillId="36" borderId="41" xfId="62" applyNumberFormat="1" applyFont="1" applyFill="1" applyBorder="1" applyAlignment="1" applyProtection="1">
      <alignment horizontal="right" vertical="center" wrapText="1"/>
      <protection locked="0"/>
    </xf>
    <xf numFmtId="0" fontId="39" fillId="0" borderId="0" xfId="0" applyFont="1" applyFill="1" applyBorder="1" applyAlignment="1">
      <alignment horizontal="right" vertical="center" indent="1"/>
    </xf>
    <xf numFmtId="167" fontId="18" fillId="37" borderId="0" xfId="62" applyNumberFormat="1" applyFont="1" applyFill="1" applyBorder="1" applyAlignment="1" applyProtection="1">
      <alignment horizontal="right" vertical="center" wrapText="1"/>
      <protection/>
    </xf>
    <xf numFmtId="9" fontId="18" fillId="35" borderId="0" xfId="62" applyFont="1" applyFill="1" applyBorder="1" applyAlignment="1" applyProtection="1">
      <alignment vertical="center" wrapText="1"/>
      <protection/>
    </xf>
    <xf numFmtId="0" fontId="6" fillId="0" borderId="0" xfId="0" applyFont="1" applyAlignment="1">
      <alignment vertical="center"/>
    </xf>
    <xf numFmtId="0" fontId="54" fillId="0" borderId="0" xfId="0" applyFont="1" applyFill="1" applyBorder="1" applyAlignment="1">
      <alignment vertical="center"/>
    </xf>
    <xf numFmtId="0" fontId="40" fillId="0" borderId="0" xfId="0" applyFont="1" applyAlignment="1">
      <alignment horizontal="right" vertical="center"/>
    </xf>
    <xf numFmtId="168" fontId="40" fillId="0" borderId="0" xfId="0" applyNumberFormat="1" applyFont="1" applyBorder="1" applyAlignment="1">
      <alignment horizontal="left" vertical="center"/>
    </xf>
    <xf numFmtId="0" fontId="19" fillId="38" borderId="1" xfId="0" applyFont="1" applyFill="1" applyBorder="1" applyAlignment="1">
      <alignment horizontal="center" vertical="center" wrapText="1"/>
    </xf>
    <xf numFmtId="0" fontId="32" fillId="36" borderId="1" xfId="0" applyFont="1" applyFill="1" applyBorder="1" applyAlignment="1" applyProtection="1">
      <alignment horizontal="left" vertical="center" wrapText="1"/>
      <protection locked="0"/>
    </xf>
    <xf numFmtId="166" fontId="32" fillId="36" borderId="35" xfId="0" applyNumberFormat="1" applyFont="1" applyFill="1" applyBorder="1" applyAlignment="1" applyProtection="1">
      <alignment horizontal="center" vertical="center" wrapText="1"/>
      <protection locked="0"/>
    </xf>
    <xf numFmtId="169" fontId="32" fillId="36" borderId="1" xfId="0" applyNumberFormat="1" applyFont="1" applyFill="1" applyBorder="1" applyAlignment="1" applyProtection="1">
      <alignment horizontal="center" vertical="center" wrapText="1"/>
      <protection locked="0"/>
    </xf>
    <xf numFmtId="9" fontId="18" fillId="37" borderId="29" xfId="62" applyNumberFormat="1" applyFont="1" applyFill="1" applyBorder="1" applyAlignment="1" applyProtection="1">
      <alignment horizontal="center" vertical="center" wrapText="1"/>
      <protection/>
    </xf>
    <xf numFmtId="0" fontId="6" fillId="0" borderId="0" xfId="0" applyFont="1" applyFill="1" applyAlignment="1">
      <alignment wrapText="1"/>
    </xf>
    <xf numFmtId="166" fontId="19" fillId="38" borderId="1" xfId="0" applyNumberFormat="1" applyFont="1" applyFill="1" applyBorder="1" applyAlignment="1">
      <alignment vertical="center" wrapText="1"/>
    </xf>
    <xf numFmtId="0" fontId="59" fillId="0" borderId="0" xfId="0" applyFont="1" applyFill="1" applyAlignment="1">
      <alignment horizontal="right" vertical="center"/>
    </xf>
    <xf numFmtId="9" fontId="60" fillId="37" borderId="1" xfId="62" applyNumberFormat="1" applyFont="1" applyFill="1" applyBorder="1" applyAlignment="1" applyProtection="1">
      <alignment horizontal="center" vertical="center" wrapText="1"/>
      <protection/>
    </xf>
    <xf numFmtId="9" fontId="6" fillId="0" borderId="0" xfId="0" applyNumberFormat="1" applyFont="1" applyAlignment="1">
      <alignment/>
    </xf>
    <xf numFmtId="167" fontId="53" fillId="36" borderId="1" xfId="0" applyNumberFormat="1" applyFont="1" applyFill="1" applyBorder="1" applyAlignment="1" applyProtection="1">
      <alignment horizontal="right" vertical="center" wrapText="1"/>
      <protection locked="0"/>
    </xf>
    <xf numFmtId="0" fontId="42" fillId="0" borderId="0" xfId="0" applyFont="1" applyFill="1" applyBorder="1" applyAlignment="1">
      <alignment horizontal="left" vertical="center"/>
    </xf>
    <xf numFmtId="0" fontId="6" fillId="0" borderId="0" xfId="0" applyFont="1" applyAlignment="1">
      <alignment vertical="center" wrapText="1"/>
    </xf>
    <xf numFmtId="0" fontId="6" fillId="0" borderId="0" xfId="0" applyFont="1" applyFill="1" applyAlignment="1">
      <alignment vertical="center" wrapText="1"/>
    </xf>
    <xf numFmtId="166" fontId="32" fillId="36" borderId="1" xfId="0" applyNumberFormat="1" applyFont="1" applyFill="1" applyBorder="1" applyAlignment="1" applyProtection="1">
      <alignment horizontal="center" vertical="center" wrapText="1"/>
      <protection locked="0"/>
    </xf>
    <xf numFmtId="0" fontId="15" fillId="37" borderId="35" xfId="0" applyFont="1" applyFill="1" applyBorder="1" applyAlignment="1" applyProtection="1">
      <alignment horizontal="right" vertical="center" wrapText="1"/>
      <protection locked="0"/>
    </xf>
    <xf numFmtId="166" fontId="15" fillId="37" borderId="29" xfId="0" applyNumberFormat="1" applyFont="1" applyFill="1" applyBorder="1" applyAlignment="1" applyProtection="1">
      <alignment horizontal="center" vertical="center" wrapText="1"/>
      <protection/>
    </xf>
    <xf numFmtId="0" fontId="17" fillId="38" borderId="35" xfId="0" applyFont="1" applyFill="1" applyBorder="1" applyAlignment="1" applyProtection="1">
      <alignment horizontal="right" vertical="center" wrapText="1"/>
      <protection locked="0"/>
    </xf>
    <xf numFmtId="166" fontId="17" fillId="38" borderId="29" xfId="0" applyNumberFormat="1" applyFont="1" applyFill="1" applyBorder="1" applyAlignment="1" applyProtection="1">
      <alignment horizontal="right" vertical="center" wrapText="1"/>
      <protection/>
    </xf>
    <xf numFmtId="0" fontId="17" fillId="0" borderId="0" xfId="0" applyFont="1" applyFill="1" applyBorder="1" applyAlignment="1" applyProtection="1">
      <alignment horizontal="right" vertical="center" wrapText="1"/>
      <protection locked="0"/>
    </xf>
    <xf numFmtId="166" fontId="17" fillId="0" borderId="0" xfId="0" applyNumberFormat="1" applyFont="1" applyFill="1" applyBorder="1" applyAlignment="1" applyProtection="1">
      <alignment horizontal="right" vertical="center" wrapText="1"/>
      <protection/>
    </xf>
    <xf numFmtId="0" fontId="62" fillId="0" borderId="0" xfId="0" applyFont="1" applyAlignment="1">
      <alignment vertical="center"/>
    </xf>
    <xf numFmtId="0" fontId="63" fillId="0" borderId="0" xfId="0" applyFont="1" applyFill="1" applyBorder="1" applyAlignment="1">
      <alignment horizontal="right" vertical="center"/>
    </xf>
    <xf numFmtId="166" fontId="64" fillId="0" borderId="0" xfId="0" applyNumberFormat="1" applyFont="1" applyFill="1" applyBorder="1" applyAlignment="1">
      <alignment horizontal="left" vertical="center"/>
    </xf>
    <xf numFmtId="0" fontId="11" fillId="0" borderId="42" xfId="0" applyFont="1" applyBorder="1" applyAlignment="1">
      <alignment/>
    </xf>
    <xf numFmtId="0" fontId="6" fillId="0" borderId="42" xfId="0" applyFont="1" applyBorder="1" applyAlignment="1">
      <alignment/>
    </xf>
    <xf numFmtId="0" fontId="17" fillId="38" borderId="43" xfId="0" applyFont="1" applyFill="1" applyBorder="1" applyAlignment="1">
      <alignment horizontal="left" vertical="center" wrapText="1"/>
    </xf>
    <xf numFmtId="167" fontId="39" fillId="39" borderId="44" xfId="62" applyNumberFormat="1" applyFont="1" applyFill="1" applyBorder="1" applyAlignment="1" applyProtection="1">
      <alignment horizontal="right" vertical="center" wrapText="1"/>
      <protection/>
    </xf>
    <xf numFmtId="0" fontId="65" fillId="40" borderId="45" xfId="0" applyFont="1" applyFill="1" applyBorder="1" applyAlignment="1">
      <alignment horizontal="right" vertical="center" wrapText="1"/>
    </xf>
    <xf numFmtId="166" fontId="65" fillId="40" borderId="46" xfId="0" applyNumberFormat="1" applyFont="1" applyFill="1" applyBorder="1" applyAlignment="1">
      <alignment horizontal="left" vertical="center" wrapText="1" indent="1"/>
    </xf>
    <xf numFmtId="0" fontId="65" fillId="40" borderId="47" xfId="0" applyFont="1" applyFill="1" applyBorder="1" applyAlignment="1">
      <alignment horizontal="right" vertical="center" wrapText="1"/>
    </xf>
    <xf numFmtId="0" fontId="17" fillId="38" borderId="48" xfId="0" applyFont="1" applyFill="1" applyBorder="1" applyAlignment="1">
      <alignment horizontal="left" vertical="center" wrapText="1"/>
    </xf>
    <xf numFmtId="167" fontId="39" fillId="37" borderId="49" xfId="62" applyNumberFormat="1" applyFont="1" applyFill="1" applyBorder="1" applyAlignment="1" applyProtection="1">
      <alignment horizontal="right" vertical="center" wrapText="1"/>
      <protection/>
    </xf>
    <xf numFmtId="0" fontId="65" fillId="40" borderId="50" xfId="0" applyFont="1" applyFill="1" applyBorder="1" applyAlignment="1">
      <alignment horizontal="right" vertical="center" wrapText="1"/>
    </xf>
    <xf numFmtId="0" fontId="65" fillId="40" borderId="51" xfId="0" applyFont="1" applyFill="1" applyBorder="1" applyAlignment="1">
      <alignment horizontal="right" vertical="center" wrapText="1"/>
    </xf>
    <xf numFmtId="0" fontId="17" fillId="38" borderId="52" xfId="0" applyFont="1" applyFill="1" applyBorder="1" applyAlignment="1">
      <alignment horizontal="left" vertical="center" wrapText="1"/>
    </xf>
    <xf numFmtId="167" fontId="39" fillId="39" borderId="53" xfId="62" applyNumberFormat="1" applyFont="1" applyFill="1" applyBorder="1" applyAlignment="1" applyProtection="1">
      <alignment horizontal="right" vertical="center" wrapText="1"/>
      <protection/>
    </xf>
    <xf numFmtId="0" fontId="17" fillId="38" borderId="54" xfId="0" applyFont="1" applyFill="1" applyBorder="1" applyAlignment="1">
      <alignment horizontal="left" vertical="center"/>
    </xf>
    <xf numFmtId="167" fontId="39" fillId="37" borderId="55" xfId="62" applyNumberFormat="1" applyFont="1" applyFill="1" applyBorder="1" applyAlignment="1" applyProtection="1">
      <alignment horizontal="right" vertical="center" wrapText="1"/>
      <protection/>
    </xf>
    <xf numFmtId="0" fontId="17" fillId="38" borderId="56" xfId="0" applyFont="1" applyFill="1" applyBorder="1" applyAlignment="1">
      <alignment horizontal="left" vertical="center" wrapText="1"/>
    </xf>
    <xf numFmtId="167" fontId="39" fillId="39" borderId="57" xfId="62" applyNumberFormat="1" applyFont="1" applyFill="1" applyBorder="1" applyAlignment="1" applyProtection="1">
      <alignment horizontal="right" vertical="center" wrapText="1"/>
      <protection/>
    </xf>
    <xf numFmtId="0" fontId="21" fillId="0" borderId="0" xfId="0" applyFont="1" applyAlignment="1">
      <alignment vertical="center"/>
    </xf>
    <xf numFmtId="0" fontId="0" fillId="35" borderId="0" xfId="0" applyFill="1" applyAlignment="1">
      <alignment/>
    </xf>
    <xf numFmtId="0" fontId="24" fillId="0" borderId="0" xfId="0" applyFont="1" applyAlignment="1">
      <alignment horizontal="left" vertical="center"/>
    </xf>
    <xf numFmtId="0" fontId="0" fillId="35" borderId="0" xfId="0" applyFill="1" applyBorder="1" applyAlignment="1" applyProtection="1">
      <alignment horizontal="left"/>
      <protection/>
    </xf>
    <xf numFmtId="0" fontId="1" fillId="37" borderId="18" xfId="0" applyFont="1" applyFill="1" applyBorder="1" applyAlignment="1">
      <alignment horizontal="left" vertical="center" indent="1"/>
    </xf>
    <xf numFmtId="0" fontId="0" fillId="35" borderId="0" xfId="0" applyFill="1" applyBorder="1" applyAlignment="1" applyProtection="1">
      <alignment horizontal="left" vertical="center"/>
      <protection/>
    </xf>
    <xf numFmtId="0" fontId="6" fillId="35" borderId="0" xfId="0" applyFont="1" applyFill="1" applyBorder="1" applyAlignment="1">
      <alignment vertical="center"/>
    </xf>
    <xf numFmtId="0" fontId="18" fillId="35" borderId="0" xfId="0" applyFont="1" applyFill="1" applyBorder="1" applyAlignment="1">
      <alignment vertical="center" wrapText="1"/>
    </xf>
    <xf numFmtId="0" fontId="17" fillId="38" borderId="29" xfId="0" applyFont="1" applyFill="1" applyBorder="1" applyAlignment="1">
      <alignment horizontal="center" vertical="center"/>
    </xf>
    <xf numFmtId="0" fontId="17" fillId="38" borderId="1" xfId="0" applyFont="1" applyFill="1" applyBorder="1" applyAlignment="1">
      <alignment horizontal="center" vertical="center"/>
    </xf>
    <xf numFmtId="0" fontId="17" fillId="38" borderId="35" xfId="0" applyFont="1" applyFill="1" applyBorder="1" applyAlignment="1">
      <alignment horizontal="center" vertical="center"/>
    </xf>
    <xf numFmtId="0" fontId="32" fillId="36" borderId="52" xfId="0" applyNumberFormat="1" applyFont="1" applyFill="1" applyBorder="1" applyAlignment="1" applyProtection="1">
      <alignment horizontal="left" vertical="center" wrapText="1"/>
      <protection locked="0"/>
    </xf>
    <xf numFmtId="0" fontId="32" fillId="36" borderId="1" xfId="0" applyNumberFormat="1" applyFont="1" applyFill="1" applyBorder="1" applyAlignment="1" applyProtection="1">
      <alignment horizontal="left" vertical="center" wrapText="1"/>
      <protection locked="0"/>
    </xf>
    <xf numFmtId="0" fontId="32" fillId="36" borderId="1" xfId="0" applyNumberFormat="1" applyFont="1" applyFill="1" applyBorder="1" applyAlignment="1" applyProtection="1">
      <alignment vertical="center" wrapText="1"/>
      <protection locked="0"/>
    </xf>
    <xf numFmtId="166" fontId="19" fillId="38" borderId="1" xfId="0" applyNumberFormat="1" applyFont="1" applyFill="1" applyBorder="1" applyAlignment="1">
      <alignment horizontal="center" wrapText="1"/>
    </xf>
    <xf numFmtId="166" fontId="32" fillId="36" borderId="53" xfId="0" applyNumberFormat="1" applyFont="1" applyFill="1" applyBorder="1" applyAlignment="1" applyProtection="1">
      <alignment horizontal="center" vertical="center" wrapText="1"/>
      <protection locked="0"/>
    </xf>
    <xf numFmtId="0" fontId="32" fillId="36" borderId="58" xfId="0" applyNumberFormat="1" applyFont="1" applyFill="1" applyBorder="1" applyAlignment="1" applyProtection="1">
      <alignment horizontal="left" vertical="center" wrapText="1"/>
      <protection locked="0"/>
    </xf>
    <xf numFmtId="0" fontId="32" fillId="36" borderId="59" xfId="0" applyNumberFormat="1" applyFont="1" applyFill="1" applyBorder="1" applyAlignment="1" applyProtection="1">
      <alignment horizontal="left" vertical="center" wrapText="1"/>
      <protection locked="0"/>
    </xf>
    <xf numFmtId="0" fontId="32" fillId="36" borderId="59" xfId="0" applyNumberFormat="1" applyFont="1" applyFill="1" applyBorder="1" applyAlignment="1" applyProtection="1">
      <alignment vertical="center" wrapText="1"/>
      <protection locked="0"/>
    </xf>
    <xf numFmtId="166" fontId="32" fillId="36" borderId="59" xfId="0" applyNumberFormat="1" applyFont="1" applyFill="1" applyBorder="1" applyAlignment="1" applyProtection="1">
      <alignment horizontal="center" vertical="center" wrapText="1"/>
      <protection locked="0"/>
    </xf>
    <xf numFmtId="166" fontId="19" fillId="38" borderId="59" xfId="0" applyNumberFormat="1" applyFont="1" applyFill="1" applyBorder="1" applyAlignment="1">
      <alignment horizontal="center" wrapText="1"/>
    </xf>
    <xf numFmtId="166" fontId="32" fillId="36" borderId="60" xfId="0" applyNumberFormat="1" applyFont="1" applyFill="1" applyBorder="1" applyAlignment="1" applyProtection="1">
      <alignment horizontal="center" vertical="center" wrapText="1"/>
      <protection locked="0"/>
    </xf>
    <xf numFmtId="166" fontId="19" fillId="0" borderId="0" xfId="0" applyNumberFormat="1" applyFont="1" applyFill="1" applyBorder="1" applyAlignment="1">
      <alignment wrapText="1"/>
    </xf>
    <xf numFmtId="0" fontId="66" fillId="0" borderId="0" xfId="0" applyFont="1" applyAlignment="1">
      <alignment/>
    </xf>
    <xf numFmtId="0" fontId="49" fillId="0" borderId="0" xfId="0" applyFont="1" applyAlignment="1">
      <alignment/>
    </xf>
    <xf numFmtId="0" fontId="19" fillId="38" borderId="61" xfId="0" applyFont="1" applyFill="1" applyBorder="1" applyAlignment="1">
      <alignment horizontal="center" vertical="center"/>
    </xf>
    <xf numFmtId="166" fontId="19" fillId="38" borderId="62" xfId="0" applyNumberFormat="1" applyFont="1" applyFill="1" applyBorder="1" applyAlignment="1">
      <alignment horizontal="center" vertical="center" wrapText="1"/>
    </xf>
    <xf numFmtId="166" fontId="19" fillId="38" borderId="63" xfId="0" applyNumberFormat="1" applyFont="1" applyFill="1" applyBorder="1" applyAlignment="1">
      <alignment horizontal="center" vertical="center" wrapText="1"/>
    </xf>
    <xf numFmtId="0" fontId="18" fillId="37" borderId="18" xfId="0" applyFont="1" applyFill="1" applyBorder="1" applyAlignment="1">
      <alignment horizontal="left" vertical="center" indent="1"/>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protection/>
    </xf>
    <xf numFmtId="0" fontId="17" fillId="38" borderId="64" xfId="0" applyFont="1" applyFill="1" applyBorder="1" applyAlignment="1">
      <alignment horizontal="center" vertical="center" wrapText="1"/>
    </xf>
    <xf numFmtId="0" fontId="17" fillId="38" borderId="65" xfId="0" applyFont="1" applyFill="1" applyBorder="1" applyAlignment="1">
      <alignment horizontal="center" vertical="center" wrapText="1"/>
    </xf>
    <xf numFmtId="166" fontId="19" fillId="38" borderId="16" xfId="0" applyNumberFormat="1" applyFont="1" applyFill="1" applyBorder="1" applyAlignment="1">
      <alignment horizontal="center" vertical="center" wrapText="1"/>
    </xf>
    <xf numFmtId="166" fontId="18" fillId="35" borderId="66" xfId="0" applyNumberFormat="1" applyFont="1" applyFill="1" applyBorder="1" applyAlignment="1">
      <alignment horizontal="center" vertical="center" wrapText="1"/>
    </xf>
    <xf numFmtId="166" fontId="18" fillId="35" borderId="67" xfId="0" applyNumberFormat="1" applyFont="1" applyFill="1" applyBorder="1" applyAlignment="1">
      <alignment horizontal="center" vertical="center" wrapText="1"/>
    </xf>
    <xf numFmtId="170" fontId="32" fillId="36" borderId="68" xfId="0" applyNumberFormat="1" applyFont="1" applyFill="1" applyBorder="1" applyAlignment="1" applyProtection="1">
      <alignment horizontal="center" vertical="center" wrapText="1"/>
      <protection locked="0"/>
    </xf>
    <xf numFmtId="166" fontId="18" fillId="35" borderId="20" xfId="0" applyNumberFormat="1" applyFont="1" applyFill="1" applyBorder="1" applyAlignment="1">
      <alignment horizontal="center" vertical="center" wrapText="1"/>
    </xf>
    <xf numFmtId="166" fontId="18" fillId="35" borderId="1" xfId="0" applyNumberFormat="1" applyFont="1" applyFill="1" applyBorder="1" applyAlignment="1">
      <alignment horizontal="center" vertical="center" wrapText="1"/>
    </xf>
    <xf numFmtId="171" fontId="32" fillId="36" borderId="21" xfId="0" applyNumberFormat="1" applyFont="1" applyFill="1" applyBorder="1" applyAlignment="1" applyProtection="1">
      <alignment horizontal="center" vertical="center" wrapText="1"/>
      <protection locked="0"/>
    </xf>
    <xf numFmtId="170" fontId="32" fillId="36" borderId="21" xfId="0" applyNumberFormat="1" applyFont="1" applyFill="1" applyBorder="1" applyAlignment="1" applyProtection="1">
      <alignment horizontal="center" vertical="center" wrapText="1"/>
      <protection locked="0"/>
    </xf>
    <xf numFmtId="172" fontId="32" fillId="36" borderId="21" xfId="0" applyNumberFormat="1" applyFont="1" applyFill="1" applyBorder="1" applyAlignment="1" applyProtection="1">
      <alignment horizontal="center" vertical="center" wrapText="1"/>
      <protection locked="0"/>
    </xf>
    <xf numFmtId="166" fontId="18" fillId="35" borderId="22" xfId="0" applyNumberFormat="1" applyFont="1" applyFill="1" applyBorder="1" applyAlignment="1">
      <alignment horizontal="center" vertical="center" wrapText="1"/>
    </xf>
    <xf numFmtId="166" fontId="18" fillId="35" borderId="23" xfId="0" applyNumberFormat="1" applyFont="1" applyFill="1" applyBorder="1" applyAlignment="1">
      <alignment horizontal="center" vertical="center" wrapText="1"/>
    </xf>
    <xf numFmtId="172" fontId="32" fillId="36" borderId="24" xfId="0" applyNumberFormat="1" applyFont="1" applyFill="1" applyBorder="1" applyAlignment="1" applyProtection="1">
      <alignment horizontal="center" vertical="center" wrapText="1"/>
      <protection locked="0"/>
    </xf>
    <xf numFmtId="166" fontId="18" fillId="0" borderId="0" xfId="0" applyNumberFormat="1" applyFont="1" applyFill="1" applyBorder="1" applyAlignment="1">
      <alignment vertical="center" wrapText="1"/>
    </xf>
    <xf numFmtId="166" fontId="18" fillId="0" borderId="0" xfId="0" applyNumberFormat="1" applyFont="1" applyFill="1" applyBorder="1" applyAlignment="1">
      <alignment horizontal="center" vertical="center" wrapText="1"/>
    </xf>
    <xf numFmtId="173" fontId="18" fillId="0" borderId="0" xfId="0" applyNumberFormat="1" applyFont="1" applyFill="1" applyBorder="1" applyAlignment="1" applyProtection="1">
      <alignment horizontal="center" vertical="center" wrapText="1"/>
      <protection locked="0"/>
    </xf>
    <xf numFmtId="9" fontId="14" fillId="0" borderId="0" xfId="62" applyFont="1" applyFill="1" applyBorder="1" applyAlignment="1" applyProtection="1">
      <alignment horizontal="left" vertical="top"/>
      <protection/>
    </xf>
    <xf numFmtId="0" fontId="17" fillId="38" borderId="69" xfId="0" applyFont="1" applyFill="1" applyBorder="1" applyAlignment="1">
      <alignment horizontal="center" vertical="center" wrapText="1"/>
    </xf>
    <xf numFmtId="0" fontId="17" fillId="38" borderId="70" xfId="0" applyFont="1" applyFill="1" applyBorder="1" applyAlignment="1">
      <alignment horizontal="center" vertical="center" wrapText="1"/>
    </xf>
    <xf numFmtId="0" fontId="17" fillId="38" borderId="70" xfId="0" applyFont="1" applyFill="1" applyBorder="1" applyAlignment="1">
      <alignment horizontal="left" vertical="center" wrapText="1"/>
    </xf>
    <xf numFmtId="166" fontId="17" fillId="38" borderId="68" xfId="0" applyNumberFormat="1" applyFont="1" applyFill="1" applyBorder="1" applyAlignment="1">
      <alignment horizontal="center" vertical="center" wrapText="1"/>
    </xf>
    <xf numFmtId="0" fontId="15" fillId="0" borderId="71" xfId="0" applyFont="1" applyFill="1" applyBorder="1" applyAlignment="1">
      <alignment horizontal="center" vertical="center" wrapText="1"/>
    </xf>
    <xf numFmtId="166" fontId="18" fillId="36" borderId="71" xfId="0" applyNumberFormat="1" applyFont="1" applyFill="1" applyBorder="1" applyAlignment="1">
      <alignment vertical="center" wrapText="1"/>
    </xf>
    <xf numFmtId="0" fontId="18" fillId="35" borderId="7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8" fillId="36" borderId="1" xfId="0" applyNumberFormat="1" applyFont="1" applyFill="1" applyBorder="1" applyAlignment="1">
      <alignment vertical="center" wrapText="1"/>
    </xf>
    <xf numFmtId="0" fontId="18" fillId="35" borderId="21" xfId="0" applyNumberFormat="1" applyFont="1" applyFill="1" applyBorder="1" applyAlignment="1">
      <alignment horizontal="center" vertical="center" wrapText="1"/>
    </xf>
    <xf numFmtId="166" fontId="18" fillId="35" borderId="73" xfId="0" applyNumberFormat="1" applyFont="1" applyFill="1" applyBorder="1" applyAlignment="1">
      <alignment horizontal="center" vertical="center" wrapText="1"/>
    </xf>
    <xf numFmtId="0" fontId="18" fillId="35" borderId="74" xfId="0" applyNumberFormat="1" applyFont="1" applyFill="1" applyBorder="1" applyAlignment="1">
      <alignment horizontal="center" vertical="center" wrapText="1"/>
    </xf>
    <xf numFmtId="0" fontId="32" fillId="36" borderId="23" xfId="0" applyFont="1" applyFill="1" applyBorder="1" applyAlignment="1" applyProtection="1">
      <alignment horizontal="center" vertical="center" wrapText="1"/>
      <protection locked="0"/>
    </xf>
    <xf numFmtId="166" fontId="18" fillId="32" borderId="23" xfId="0" applyNumberFormat="1" applyFont="1" applyFill="1" applyBorder="1" applyAlignment="1">
      <alignment vertical="center" wrapText="1"/>
    </xf>
    <xf numFmtId="0" fontId="18" fillId="32" borderId="24"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166" fontId="18" fillId="36" borderId="23" xfId="0" applyNumberFormat="1" applyFont="1" applyFill="1" applyBorder="1" applyAlignment="1">
      <alignment vertical="center" wrapText="1"/>
    </xf>
    <xf numFmtId="0" fontId="18" fillId="35" borderId="24" xfId="0" applyNumberFormat="1" applyFont="1" applyFill="1" applyBorder="1" applyAlignment="1">
      <alignment horizontal="center" vertical="center" wrapText="1"/>
    </xf>
    <xf numFmtId="0" fontId="18" fillId="35" borderId="0" xfId="0" applyNumberFormat="1" applyFont="1" applyFill="1" applyBorder="1" applyAlignment="1">
      <alignment horizontal="center" vertical="center" wrapText="1"/>
    </xf>
    <xf numFmtId="0" fontId="1" fillId="37" borderId="75" xfId="0" applyFont="1" applyFill="1" applyBorder="1" applyAlignment="1">
      <alignment horizontal="left" vertical="center" indent="1"/>
    </xf>
    <xf numFmtId="0" fontId="0" fillId="0" borderId="0" xfId="0" applyAlignment="1">
      <alignment vertical="center"/>
    </xf>
    <xf numFmtId="0" fontId="18" fillId="35" borderId="76" xfId="0" applyFont="1" applyFill="1" applyBorder="1" applyAlignment="1">
      <alignment vertical="center" wrapText="1"/>
    </xf>
    <xf numFmtId="166" fontId="18" fillId="37" borderId="77" xfId="0" applyNumberFormat="1" applyFont="1" applyFill="1" applyBorder="1" applyAlignment="1" applyProtection="1">
      <alignment horizontal="left" vertical="center" wrapText="1" indent="3"/>
      <protection/>
    </xf>
    <xf numFmtId="0" fontId="18" fillId="35" borderId="76" xfId="0" applyFont="1" applyFill="1" applyBorder="1" applyAlignment="1">
      <alignment horizontal="left" vertical="center" wrapText="1"/>
    </xf>
    <xf numFmtId="0" fontId="32" fillId="36" borderId="78" xfId="0" applyFont="1" applyFill="1" applyBorder="1" applyAlignment="1" applyProtection="1">
      <alignment horizontal="left" indent="1"/>
      <protection locked="0"/>
    </xf>
    <xf numFmtId="0" fontId="32" fillId="36" borderId="38" xfId="0" applyFont="1" applyFill="1" applyBorder="1" applyAlignment="1" applyProtection="1">
      <alignment horizontal="left" indent="1"/>
      <protection locked="0"/>
    </xf>
    <xf numFmtId="0" fontId="32" fillId="36" borderId="79" xfId="0" applyFont="1" applyFill="1" applyBorder="1" applyAlignment="1" applyProtection="1">
      <alignment horizontal="left" indent="1"/>
      <protection locked="0"/>
    </xf>
    <xf numFmtId="0" fontId="18" fillId="35" borderId="22" xfId="0" applyFont="1" applyFill="1" applyBorder="1" applyAlignment="1">
      <alignment vertical="center" wrapText="1"/>
    </xf>
    <xf numFmtId="0" fontId="17" fillId="38" borderId="64" xfId="0" applyFont="1" applyFill="1" applyBorder="1" applyAlignment="1">
      <alignment horizontal="left" vertical="center"/>
    </xf>
    <xf numFmtId="0" fontId="17" fillId="38" borderId="65" xfId="0" applyFont="1" applyFill="1" applyBorder="1" applyAlignment="1">
      <alignment horizontal="center" vertical="center"/>
    </xf>
    <xf numFmtId="0" fontId="17" fillId="38" borderId="80" xfId="0" applyFont="1" applyFill="1" applyBorder="1" applyAlignment="1">
      <alignment horizontal="center" vertical="center"/>
    </xf>
    <xf numFmtId="0" fontId="18" fillId="0" borderId="81" xfId="0" applyFont="1" applyFill="1" applyBorder="1" applyAlignment="1">
      <alignment horizontal="left" vertical="center" wrapText="1"/>
    </xf>
    <xf numFmtId="166" fontId="18" fillId="35" borderId="82" xfId="0" applyNumberFormat="1" applyFont="1" applyFill="1" applyBorder="1" applyAlignment="1">
      <alignment horizontal="center" vertical="center" wrapText="1"/>
    </xf>
    <xf numFmtId="166" fontId="18" fillId="36" borderId="82" xfId="0" applyNumberFormat="1" applyFont="1" applyFill="1" applyBorder="1" applyAlignment="1">
      <alignment vertical="center" wrapText="1"/>
    </xf>
    <xf numFmtId="166" fontId="18" fillId="36" borderId="83" xfId="0" applyNumberFormat="1" applyFont="1" applyFill="1" applyBorder="1" applyAlignment="1">
      <alignment vertical="center" wrapText="1"/>
    </xf>
    <xf numFmtId="0" fontId="18" fillId="0" borderId="84" xfId="0" applyFont="1" applyFill="1" applyBorder="1" applyAlignment="1">
      <alignment horizontal="left" vertical="center" wrapText="1"/>
    </xf>
    <xf numFmtId="166" fontId="18" fillId="35" borderId="85" xfId="0" applyNumberFormat="1" applyFont="1" applyFill="1" applyBorder="1" applyAlignment="1">
      <alignment horizontal="center" vertical="center" wrapText="1"/>
    </xf>
    <xf numFmtId="0" fontId="18" fillId="35" borderId="84" xfId="0" applyFont="1" applyFill="1" applyBorder="1" applyAlignment="1">
      <alignment horizontal="left" vertical="center" wrapText="1"/>
    </xf>
    <xf numFmtId="166" fontId="18" fillId="35" borderId="86" xfId="0" applyNumberFormat="1" applyFont="1" applyFill="1" applyBorder="1" applyAlignment="1">
      <alignment horizontal="center" vertical="center" wrapText="1"/>
    </xf>
    <xf numFmtId="166" fontId="18" fillId="36" borderId="86" xfId="0" applyNumberFormat="1" applyFont="1" applyFill="1" applyBorder="1" applyAlignment="1">
      <alignment vertical="center" wrapText="1"/>
    </xf>
    <xf numFmtId="166" fontId="18" fillId="36" borderId="87" xfId="0" applyNumberFormat="1" applyFont="1" applyFill="1" applyBorder="1" applyAlignment="1">
      <alignment vertical="center" wrapText="1"/>
    </xf>
    <xf numFmtId="0" fontId="18" fillId="35" borderId="88" xfId="0" applyFont="1" applyFill="1" applyBorder="1" applyAlignment="1">
      <alignment horizontal="left" vertical="center" wrapText="1"/>
    </xf>
    <xf numFmtId="0" fontId="18" fillId="0" borderId="89" xfId="0" applyFont="1" applyFill="1" applyBorder="1" applyAlignment="1">
      <alignment horizontal="left" vertical="center" wrapText="1"/>
    </xf>
    <xf numFmtId="0" fontId="18" fillId="0" borderId="90" xfId="0" applyFont="1" applyFill="1" applyBorder="1" applyAlignment="1">
      <alignment horizontal="left" vertical="center" wrapText="1"/>
    </xf>
    <xf numFmtId="166" fontId="18" fillId="0" borderId="91" xfId="0" applyNumberFormat="1" applyFont="1" applyFill="1" applyBorder="1" applyAlignment="1">
      <alignment vertical="center" wrapText="1"/>
    </xf>
    <xf numFmtId="0" fontId="18" fillId="0" borderId="0" xfId="0" applyFont="1" applyFill="1" applyBorder="1" applyAlignment="1">
      <alignment horizontal="left" vertical="center" wrapText="1"/>
    </xf>
    <xf numFmtId="0" fontId="18" fillId="0" borderId="92" xfId="0" applyFont="1" applyFill="1" applyBorder="1" applyAlignment="1">
      <alignment horizontal="left" vertical="center" wrapText="1"/>
    </xf>
    <xf numFmtId="166" fontId="18" fillId="35" borderId="93" xfId="0" applyNumberFormat="1" applyFont="1" applyFill="1" applyBorder="1" applyAlignment="1">
      <alignment horizontal="center" vertical="center" wrapText="1"/>
    </xf>
    <xf numFmtId="0" fontId="18" fillId="0" borderId="94" xfId="0" applyFont="1" applyFill="1" applyBorder="1" applyAlignment="1">
      <alignment horizontal="left" vertical="center" wrapText="1"/>
    </xf>
    <xf numFmtId="166" fontId="18" fillId="35" borderId="95" xfId="0" applyNumberFormat="1" applyFont="1" applyFill="1" applyBorder="1" applyAlignment="1">
      <alignment horizontal="center" vertical="center" wrapText="1"/>
    </xf>
    <xf numFmtId="166" fontId="18" fillId="35" borderId="1" xfId="0" applyNumberFormat="1" applyFont="1" applyFill="1" applyBorder="1" applyAlignment="1">
      <alignment vertical="center" wrapText="1"/>
    </xf>
    <xf numFmtId="0" fontId="0" fillId="0" borderId="0" xfId="0"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17" fillId="38" borderId="96" xfId="0" applyFont="1" applyFill="1" applyBorder="1" applyAlignment="1">
      <alignment horizontal="center" vertical="center"/>
    </xf>
    <xf numFmtId="166" fontId="18" fillId="35" borderId="37" xfId="0" applyNumberFormat="1" applyFont="1" applyFill="1" applyBorder="1" applyAlignment="1">
      <alignment vertical="center" wrapText="1"/>
    </xf>
    <xf numFmtId="166" fontId="18" fillId="35" borderId="0" xfId="0" applyNumberFormat="1" applyFont="1" applyFill="1" applyBorder="1" applyAlignment="1">
      <alignment vertical="center" wrapText="1"/>
    </xf>
    <xf numFmtId="166" fontId="1" fillId="35" borderId="97" xfId="0" applyNumberFormat="1" applyFont="1" applyFill="1" applyBorder="1" applyAlignment="1">
      <alignment horizontal="left" vertical="center" wrapText="1" indent="4"/>
    </xf>
    <xf numFmtId="166" fontId="1" fillId="35" borderId="18" xfId="0" applyNumberFormat="1" applyFont="1" applyFill="1" applyBorder="1" applyAlignment="1">
      <alignment horizontal="left" vertical="center" wrapText="1" indent="4"/>
    </xf>
    <xf numFmtId="166" fontId="1" fillId="35" borderId="20" xfId="0" applyNumberFormat="1" applyFont="1" applyFill="1" applyBorder="1" applyAlignment="1">
      <alignment horizontal="left" vertical="center" wrapText="1" indent="2"/>
    </xf>
    <xf numFmtId="166" fontId="69" fillId="35" borderId="1" xfId="0" applyNumberFormat="1" applyFont="1" applyFill="1" applyBorder="1" applyAlignment="1">
      <alignment horizontal="left" vertical="center" wrapText="1" indent="4"/>
    </xf>
    <xf numFmtId="166" fontId="1" fillId="35" borderId="98" xfId="0" applyNumberFormat="1" applyFont="1" applyFill="1" applyBorder="1" applyAlignment="1">
      <alignment horizontal="left" vertical="center" wrapText="1" indent="4"/>
    </xf>
    <xf numFmtId="166" fontId="1" fillId="35" borderId="22" xfId="0" applyNumberFormat="1" applyFont="1" applyFill="1" applyBorder="1" applyAlignment="1">
      <alignment horizontal="left" vertical="center" wrapText="1" indent="2"/>
    </xf>
    <xf numFmtId="166" fontId="69" fillId="35" borderId="23" xfId="0" applyNumberFormat="1" applyFont="1" applyFill="1" applyBorder="1" applyAlignment="1">
      <alignment horizontal="left" vertical="center" wrapText="1" indent="4"/>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0" xfId="0" applyFont="1" applyBorder="1" applyAlignment="1">
      <alignment vertical="center"/>
    </xf>
    <xf numFmtId="0" fontId="1" fillId="0" borderId="0" xfId="0" applyNumberFormat="1" applyFont="1" applyFill="1" applyBorder="1" applyAlignment="1" applyProtection="1">
      <alignment horizontal="justify" vertical="top"/>
      <protection locked="0"/>
    </xf>
    <xf numFmtId="0" fontId="0" fillId="0" borderId="0" xfId="0" applyFill="1" applyBorder="1" applyAlignment="1">
      <alignment/>
    </xf>
    <xf numFmtId="0" fontId="1" fillId="0" borderId="22" xfId="0" applyFont="1" applyBorder="1" applyAlignment="1">
      <alignment horizontal="center" vertical="center" wrapText="1"/>
    </xf>
    <xf numFmtId="166" fontId="18" fillId="35" borderId="100" xfId="0" applyNumberFormat="1" applyFont="1" applyFill="1" applyBorder="1" applyAlignment="1">
      <alignment horizontal="left" vertical="center" wrapText="1"/>
    </xf>
    <xf numFmtId="0" fontId="0" fillId="0" borderId="0" xfId="0" applyFont="1" applyAlignment="1">
      <alignment wrapText="1"/>
    </xf>
    <xf numFmtId="166" fontId="18" fillId="35" borderId="101" xfId="0" applyNumberFormat="1" applyFont="1" applyFill="1" applyBorder="1" applyAlignment="1">
      <alignment horizontal="left" vertical="center" wrapText="1"/>
    </xf>
    <xf numFmtId="166" fontId="18" fillId="35" borderId="102" xfId="0" applyNumberFormat="1" applyFont="1" applyFill="1" applyBorder="1" applyAlignment="1">
      <alignment horizontal="left" vertical="center" wrapText="1"/>
    </xf>
    <xf numFmtId="0" fontId="15" fillId="0" borderId="22" xfId="0" applyFont="1" applyBorder="1" applyAlignment="1">
      <alignment horizontal="left" vertical="center" wrapText="1"/>
    </xf>
    <xf numFmtId="0" fontId="20" fillId="0" borderId="0" xfId="0" applyFont="1" applyBorder="1" applyAlignment="1">
      <alignment/>
    </xf>
    <xf numFmtId="166" fontId="39" fillId="35" borderId="91" xfId="0" applyNumberFormat="1" applyFont="1" applyFill="1" applyBorder="1" applyAlignment="1">
      <alignment horizontal="center" vertical="center" wrapText="1"/>
    </xf>
    <xf numFmtId="166" fontId="18" fillId="36" borderId="4" xfId="0" applyNumberFormat="1" applyFont="1" applyFill="1" applyBorder="1" applyAlignment="1">
      <alignment vertical="center" wrapText="1"/>
    </xf>
    <xf numFmtId="166" fontId="18" fillId="36" borderId="103" xfId="0" applyNumberFormat="1" applyFont="1" applyFill="1" applyBorder="1" applyAlignment="1">
      <alignment vertical="center" wrapText="1"/>
    </xf>
    <xf numFmtId="166" fontId="18" fillId="36" borderId="104" xfId="0" applyNumberFormat="1" applyFont="1" applyFill="1" applyBorder="1" applyAlignment="1">
      <alignment vertical="center" wrapText="1"/>
    </xf>
    <xf numFmtId="166" fontId="18" fillId="35" borderId="0" xfId="0" applyNumberFormat="1" applyFont="1" applyFill="1" applyBorder="1" applyAlignment="1">
      <alignment horizontal="center" vertical="center" wrapText="1"/>
    </xf>
    <xf numFmtId="166" fontId="39" fillId="37" borderId="20" xfId="0" applyNumberFormat="1" applyFont="1" applyFill="1" applyBorder="1" applyAlignment="1">
      <alignment horizontal="center" vertical="center" wrapText="1"/>
    </xf>
    <xf numFmtId="166" fontId="39" fillId="37" borderId="1" xfId="0" applyNumberFormat="1" applyFont="1" applyFill="1" applyBorder="1" applyAlignment="1">
      <alignment horizontal="center" vertical="center" wrapText="1"/>
    </xf>
    <xf numFmtId="166" fontId="39" fillId="37" borderId="21" xfId="0" applyNumberFormat="1" applyFont="1" applyFill="1" applyBorder="1" applyAlignment="1">
      <alignment horizontal="center" vertical="center" wrapText="1"/>
    </xf>
    <xf numFmtId="166" fontId="18" fillId="37" borderId="20" xfId="0" applyNumberFormat="1" applyFont="1" applyFill="1" applyBorder="1" applyAlignment="1">
      <alignment horizontal="left" vertical="center" wrapText="1" indent="1"/>
    </xf>
    <xf numFmtId="166" fontId="32" fillId="36" borderId="1" xfId="0" applyNumberFormat="1" applyFont="1" applyFill="1" applyBorder="1" applyAlignment="1" applyProtection="1">
      <alignment horizontal="left" vertical="center" indent="1"/>
      <protection locked="0"/>
    </xf>
    <xf numFmtId="0" fontId="32" fillId="36" borderId="21" xfId="52" applyNumberFormat="1" applyFont="1" applyFill="1" applyBorder="1" applyAlignment="1" applyProtection="1">
      <alignment horizontal="left" vertical="center"/>
      <protection locked="0"/>
    </xf>
    <xf numFmtId="166" fontId="18" fillId="37" borderId="22" xfId="0" applyNumberFormat="1" applyFont="1" applyFill="1" applyBorder="1" applyAlignment="1">
      <alignment horizontal="left" vertical="center" wrapText="1" indent="1"/>
    </xf>
    <xf numFmtId="166" fontId="32" fillId="36" borderId="23" xfId="0" applyNumberFormat="1" applyFont="1" applyFill="1" applyBorder="1" applyAlignment="1" applyProtection="1">
      <alignment horizontal="left" vertical="center" indent="1"/>
      <protection locked="0"/>
    </xf>
    <xf numFmtId="0" fontId="32" fillId="36" borderId="24" xfId="52" applyNumberFormat="1" applyFont="1" applyFill="1" applyBorder="1" applyAlignment="1" applyProtection="1">
      <alignment horizontal="left" vertical="center"/>
      <protection locked="0"/>
    </xf>
    <xf numFmtId="0" fontId="0" fillId="0" borderId="0" xfId="0" applyAlignment="1">
      <alignment vertical="center" wrapText="1"/>
    </xf>
    <xf numFmtId="0" fontId="17" fillId="38" borderId="64" xfId="0" applyFont="1" applyFill="1" applyBorder="1" applyAlignment="1">
      <alignment horizontal="left" vertical="center" wrapText="1"/>
    </xf>
    <xf numFmtId="0" fontId="17" fillId="38" borderId="95" xfId="0" applyFont="1" applyFill="1" applyBorder="1" applyAlignment="1">
      <alignment horizontal="center" vertical="center" wrapText="1"/>
    </xf>
    <xf numFmtId="0" fontId="17" fillId="38" borderId="105" xfId="0" applyFont="1" applyFill="1" applyBorder="1" applyAlignment="1">
      <alignment horizontal="center" vertical="center" wrapText="1"/>
    </xf>
    <xf numFmtId="0" fontId="6" fillId="37" borderId="92" xfId="0" applyFont="1" applyFill="1" applyBorder="1" applyAlignment="1">
      <alignment vertical="center" wrapText="1"/>
    </xf>
    <xf numFmtId="0" fontId="0" fillId="36" borderId="93" xfId="0" applyFill="1" applyBorder="1" applyAlignment="1" applyProtection="1">
      <alignment/>
      <protection locked="0"/>
    </xf>
    <xf numFmtId="0" fontId="0" fillId="36" borderId="93" xfId="0" applyFill="1" applyBorder="1" applyAlignment="1" applyProtection="1">
      <alignment vertical="center" wrapText="1"/>
      <protection locked="0"/>
    </xf>
    <xf numFmtId="0" fontId="0" fillId="36" borderId="106" xfId="0" applyFill="1" applyBorder="1" applyAlignment="1" applyProtection="1">
      <alignment/>
      <protection locked="0"/>
    </xf>
    <xf numFmtId="0" fontId="6" fillId="37" borderId="81" xfId="0" applyFont="1" applyFill="1" applyBorder="1" applyAlignment="1">
      <alignment vertical="center" wrapText="1"/>
    </xf>
    <xf numFmtId="0" fontId="0" fillId="36" borderId="82" xfId="0" applyFill="1" applyBorder="1" applyAlignment="1" applyProtection="1">
      <alignment/>
      <protection locked="0"/>
    </xf>
    <xf numFmtId="0" fontId="0" fillId="36" borderId="82" xfId="0" applyFill="1" applyBorder="1" applyAlignment="1" applyProtection="1">
      <alignment vertical="center" wrapText="1"/>
      <protection locked="0"/>
    </xf>
    <xf numFmtId="0" fontId="0" fillId="36" borderId="83" xfId="0" applyFill="1" applyBorder="1" applyAlignment="1" applyProtection="1">
      <alignment/>
      <protection locked="0"/>
    </xf>
    <xf numFmtId="0" fontId="70" fillId="36" borderId="82" xfId="0" applyFont="1" applyFill="1" applyBorder="1" applyAlignment="1" applyProtection="1">
      <alignment vertical="center" wrapText="1"/>
      <protection locked="0"/>
    </xf>
    <xf numFmtId="0" fontId="70" fillId="36" borderId="83" xfId="0" applyFont="1" applyFill="1" applyBorder="1" applyAlignment="1" applyProtection="1">
      <alignment vertical="center" wrapText="1"/>
      <protection locked="0"/>
    </xf>
    <xf numFmtId="174" fontId="6" fillId="0" borderId="0" xfId="54" applyNumberFormat="1" applyFont="1" applyFill="1" applyBorder="1" applyAlignment="1" applyProtection="1">
      <alignment vertical="center" wrapText="1"/>
      <protection locked="0"/>
    </xf>
    <xf numFmtId="174" fontId="72" fillId="0" borderId="0" xfId="54" applyNumberFormat="1" applyFont="1" applyFill="1" applyBorder="1" applyAlignment="1" applyProtection="1">
      <alignment vertical="center" wrapText="1"/>
      <protection/>
    </xf>
    <xf numFmtId="0" fontId="6" fillId="37" borderId="89" xfId="0" applyFont="1" applyFill="1" applyBorder="1" applyAlignment="1">
      <alignment vertical="center" wrapText="1"/>
    </xf>
    <xf numFmtId="0" fontId="0" fillId="36" borderId="86" xfId="0" applyFill="1" applyBorder="1" applyAlignment="1" applyProtection="1">
      <alignment/>
      <protection locked="0"/>
    </xf>
    <xf numFmtId="0" fontId="0" fillId="36" borderId="87" xfId="0" applyFill="1" applyBorder="1" applyAlignment="1" applyProtection="1">
      <alignment/>
      <protection locked="0"/>
    </xf>
    <xf numFmtId="0" fontId="0" fillId="0" borderId="27" xfId="0" applyBorder="1" applyAlignment="1">
      <alignment/>
    </xf>
    <xf numFmtId="0" fontId="17" fillId="38" borderId="107" xfId="0" applyFont="1" applyFill="1" applyBorder="1" applyAlignment="1">
      <alignment vertical="center" wrapText="1"/>
    </xf>
    <xf numFmtId="0" fontId="17" fillId="38" borderId="93" xfId="0" applyFont="1" applyFill="1" applyBorder="1" applyAlignment="1">
      <alignment horizontal="center" vertical="center" wrapText="1"/>
    </xf>
    <xf numFmtId="0" fontId="17" fillId="38" borderId="106" xfId="0" applyFont="1" applyFill="1" applyBorder="1" applyAlignment="1">
      <alignment horizontal="center" vertical="center" wrapText="1"/>
    </xf>
    <xf numFmtId="0" fontId="73" fillId="38" borderId="108" xfId="0" applyFont="1" applyFill="1" applyBorder="1" applyAlignment="1">
      <alignment horizontal="right" vertical="center" wrapText="1"/>
    </xf>
    <xf numFmtId="0" fontId="74" fillId="36" borderId="82" xfId="0" applyNumberFormat="1" applyFont="1" applyFill="1" applyBorder="1" applyAlignment="1" applyProtection="1">
      <alignment horizontal="center" vertical="center" wrapText="1"/>
      <protection locked="0"/>
    </xf>
    <xf numFmtId="0" fontId="75" fillId="36" borderId="82" xfId="0" applyNumberFormat="1" applyFont="1" applyFill="1" applyBorder="1" applyAlignment="1" applyProtection="1">
      <alignment horizontal="center" vertical="center" wrapText="1"/>
      <protection locked="0"/>
    </xf>
    <xf numFmtId="0" fontId="75" fillId="36" borderId="83" xfId="0" applyNumberFormat="1" applyFont="1" applyFill="1" applyBorder="1" applyAlignment="1" applyProtection="1">
      <alignment horizontal="center" vertical="center" wrapText="1"/>
      <protection locked="0"/>
    </xf>
    <xf numFmtId="174" fontId="72" fillId="0" borderId="0" xfId="54" applyNumberFormat="1" applyFont="1" applyFill="1" applyBorder="1" applyAlignment="1" applyProtection="1">
      <alignment horizontal="left" vertical="center" wrapText="1"/>
      <protection/>
    </xf>
    <xf numFmtId="0" fontId="0" fillId="35" borderId="0" xfId="0" applyFont="1" applyFill="1" applyAlignment="1">
      <alignment/>
    </xf>
    <xf numFmtId="0" fontId="72" fillId="37" borderId="84" xfId="0" applyFont="1" applyFill="1" applyBorder="1" applyAlignment="1">
      <alignment vertical="center" wrapText="1"/>
    </xf>
    <xf numFmtId="166" fontId="74" fillId="36" borderId="85" xfId="0" applyNumberFormat="1" applyFont="1" applyFill="1" applyBorder="1" applyAlignment="1" applyProtection="1">
      <alignment horizontal="center" vertical="center" wrapText="1"/>
      <protection locked="0"/>
    </xf>
    <xf numFmtId="166" fontId="74" fillId="36" borderId="109"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0" fillId="0" borderId="0" xfId="0" applyFont="1" applyFill="1" applyBorder="1" applyAlignment="1">
      <alignment/>
    </xf>
    <xf numFmtId="0" fontId="72" fillId="37" borderId="89" xfId="0" applyFont="1" applyFill="1" applyBorder="1" applyAlignment="1">
      <alignment vertical="center" wrapText="1"/>
    </xf>
    <xf numFmtId="0" fontId="72" fillId="40" borderId="94" xfId="0" applyFont="1" applyFill="1" applyBorder="1" applyAlignment="1">
      <alignment vertical="center" wrapText="1"/>
    </xf>
    <xf numFmtId="166" fontId="76" fillId="40" borderId="95" xfId="0" applyNumberFormat="1" applyFont="1" applyFill="1" applyBorder="1" applyAlignment="1">
      <alignment vertical="center" wrapText="1"/>
    </xf>
    <xf numFmtId="166" fontId="76" fillId="40" borderId="80" xfId="0" applyNumberFormat="1" applyFont="1" applyFill="1" applyBorder="1" applyAlignment="1">
      <alignment vertical="center" wrapText="1"/>
    </xf>
    <xf numFmtId="174" fontId="6" fillId="0" borderId="0" xfId="54" applyNumberFormat="1" applyFont="1" applyFill="1" applyBorder="1" applyAlignment="1" applyProtection="1">
      <alignment horizontal="left" vertical="center" wrapText="1"/>
      <protection/>
    </xf>
    <xf numFmtId="0" fontId="77" fillId="37" borderId="81" xfId="0" applyFont="1" applyFill="1" applyBorder="1" applyAlignment="1">
      <alignment horizontal="left" vertical="center" wrapText="1" indent="3"/>
    </xf>
    <xf numFmtId="166" fontId="74" fillId="36" borderId="82" xfId="0" applyNumberFormat="1" applyFont="1" applyFill="1" applyBorder="1" applyAlignment="1" applyProtection="1">
      <alignment horizontal="center" vertical="center" wrapText="1"/>
      <protection locked="0"/>
    </xf>
    <xf numFmtId="166" fontId="74" fillId="36" borderId="83" xfId="0" applyNumberFormat="1" applyFont="1" applyFill="1" applyBorder="1" applyAlignment="1" applyProtection="1">
      <alignment horizontal="center" vertical="center" wrapText="1"/>
      <protection locked="0"/>
    </xf>
    <xf numFmtId="174" fontId="78" fillId="0" borderId="0" xfId="54" applyNumberFormat="1" applyFont="1" applyFill="1" applyBorder="1" applyAlignment="1" applyProtection="1">
      <alignment horizontal="center" vertical="center" wrapText="1"/>
      <protection/>
    </xf>
    <xf numFmtId="0" fontId="77" fillId="37" borderId="89" xfId="0" applyFont="1" applyFill="1" applyBorder="1" applyAlignment="1">
      <alignment horizontal="left" vertical="center" wrapText="1" indent="3"/>
    </xf>
    <xf numFmtId="166" fontId="74" fillId="36" borderId="86" xfId="0" applyNumberFormat="1" applyFont="1" applyFill="1" applyBorder="1" applyAlignment="1" applyProtection="1">
      <alignment horizontal="center" vertical="center" wrapText="1"/>
      <protection locked="0"/>
    </xf>
    <xf numFmtId="166" fontId="74" fillId="36" borderId="87" xfId="0" applyNumberFormat="1" applyFont="1" applyFill="1" applyBorder="1" applyAlignment="1" applyProtection="1">
      <alignment horizontal="center" vertical="center" wrapText="1"/>
      <protection locked="0"/>
    </xf>
    <xf numFmtId="166" fontId="74" fillId="36" borderId="110" xfId="0" applyNumberFormat="1" applyFont="1" applyFill="1" applyBorder="1" applyAlignment="1" applyProtection="1">
      <alignment horizontal="center" vertical="center" wrapText="1"/>
      <protection locked="0"/>
    </xf>
    <xf numFmtId="166" fontId="74" fillId="36" borderId="110" xfId="0" applyNumberFormat="1" applyFont="1" applyFill="1" applyBorder="1" applyAlignment="1" applyProtection="1">
      <alignment horizontal="center"/>
      <protection locked="0"/>
    </xf>
    <xf numFmtId="166" fontId="74" fillId="36" borderId="111" xfId="0" applyNumberFormat="1" applyFont="1" applyFill="1" applyBorder="1" applyAlignment="1" applyProtection="1">
      <alignment horizontal="center"/>
      <protection locked="0"/>
    </xf>
    <xf numFmtId="166" fontId="74" fillId="36" borderId="82" xfId="0" applyNumberFormat="1" applyFont="1" applyFill="1" applyBorder="1" applyAlignment="1" applyProtection="1">
      <alignment horizontal="center"/>
      <protection locked="0"/>
    </xf>
    <xf numFmtId="166" fontId="74" fillId="36" borderId="83" xfId="0" applyNumberFormat="1" applyFont="1" applyFill="1" applyBorder="1" applyAlignment="1" applyProtection="1">
      <alignment horizontal="center"/>
      <protection locked="0"/>
    </xf>
    <xf numFmtId="166" fontId="74" fillId="36" borderId="86" xfId="0" applyNumberFormat="1" applyFont="1" applyFill="1" applyBorder="1" applyAlignment="1" applyProtection="1">
      <alignment horizontal="center"/>
      <protection locked="0"/>
    </xf>
    <xf numFmtId="166" fontId="74" fillId="36" borderId="87" xfId="0" applyNumberFormat="1" applyFont="1" applyFill="1" applyBorder="1" applyAlignment="1" applyProtection="1">
      <alignment horizontal="center"/>
      <protection locked="0"/>
    </xf>
    <xf numFmtId="166" fontId="74" fillId="36" borderId="112" xfId="0" applyNumberFormat="1" applyFont="1" applyFill="1" applyBorder="1" applyAlignment="1" applyProtection="1">
      <alignment horizontal="center" vertical="center" wrapText="1"/>
      <protection locked="0"/>
    </xf>
    <xf numFmtId="166" fontId="74" fillId="36" borderId="112" xfId="0" applyNumberFormat="1" applyFont="1" applyFill="1" applyBorder="1" applyAlignment="1" applyProtection="1">
      <alignment horizontal="center"/>
      <protection locked="0"/>
    </xf>
    <xf numFmtId="166" fontId="74" fillId="36" borderId="113" xfId="0" applyNumberFormat="1" applyFont="1" applyFill="1" applyBorder="1" applyAlignment="1" applyProtection="1">
      <alignment horizontal="center"/>
      <protection locked="0"/>
    </xf>
    <xf numFmtId="0" fontId="77" fillId="37" borderId="108" xfId="0" applyFont="1" applyFill="1" applyBorder="1" applyAlignment="1">
      <alignment horizontal="left" vertical="center" wrapText="1" indent="3"/>
    </xf>
    <xf numFmtId="0" fontId="77" fillId="37" borderId="84" xfId="0" applyFont="1" applyFill="1" applyBorder="1" applyAlignment="1">
      <alignment horizontal="left" vertical="center" wrapText="1" indent="3"/>
    </xf>
    <xf numFmtId="166" fontId="74" fillId="36" borderId="85" xfId="0" applyNumberFormat="1" applyFont="1" applyFill="1" applyBorder="1" applyAlignment="1" applyProtection="1">
      <alignment horizontal="center"/>
      <protection locked="0"/>
    </xf>
    <xf numFmtId="166" fontId="74" fillId="36" borderId="109" xfId="0" applyNumberFormat="1" applyFont="1" applyFill="1" applyBorder="1" applyAlignment="1" applyProtection="1">
      <alignment horizontal="center"/>
      <protection locked="0"/>
    </xf>
    <xf numFmtId="0" fontId="77" fillId="37" borderId="114" xfId="0" applyFont="1" applyFill="1" applyBorder="1" applyAlignment="1">
      <alignment horizontal="left" vertical="center" wrapText="1" indent="3"/>
    </xf>
    <xf numFmtId="166" fontId="76" fillId="40" borderId="115" xfId="0" applyNumberFormat="1" applyFont="1" applyFill="1" applyBorder="1" applyAlignment="1">
      <alignment vertical="center" wrapText="1"/>
    </xf>
    <xf numFmtId="166" fontId="76" fillId="40" borderId="116" xfId="0" applyNumberFormat="1" applyFont="1" applyFill="1" applyBorder="1" applyAlignment="1">
      <alignment vertical="center" wrapText="1"/>
    </xf>
    <xf numFmtId="166" fontId="74" fillId="36" borderId="93" xfId="0" applyNumberFormat="1" applyFont="1" applyFill="1" applyBorder="1" applyAlignment="1" applyProtection="1">
      <alignment horizontal="center" vertical="center" wrapText="1"/>
      <protection locked="0"/>
    </xf>
    <xf numFmtId="166" fontId="74" fillId="36" borderId="93" xfId="0" applyNumberFormat="1" applyFont="1" applyFill="1" applyBorder="1" applyAlignment="1" applyProtection="1">
      <alignment horizontal="center"/>
      <protection locked="0"/>
    </xf>
    <xf numFmtId="166" fontId="74" fillId="36" borderId="106" xfId="0" applyNumberFormat="1" applyFont="1" applyFill="1" applyBorder="1" applyAlignment="1" applyProtection="1">
      <alignment horizontal="center"/>
      <protection locked="0"/>
    </xf>
    <xf numFmtId="0" fontId="17" fillId="38" borderId="92" xfId="0" applyFont="1" applyFill="1" applyBorder="1" applyAlignment="1">
      <alignment horizontal="left" vertical="center" wrapText="1"/>
    </xf>
    <xf numFmtId="0" fontId="70" fillId="36" borderId="86" xfId="0" applyFont="1" applyFill="1" applyBorder="1" applyAlignment="1" applyProtection="1">
      <alignment vertical="center" wrapText="1"/>
      <protection locked="0"/>
    </xf>
    <xf numFmtId="0" fontId="70" fillId="36" borderId="87" xfId="0" applyFont="1" applyFill="1" applyBorder="1" applyAlignment="1" applyProtection="1">
      <alignment vertical="center" wrapText="1"/>
      <protection locked="0"/>
    </xf>
    <xf numFmtId="0" fontId="17" fillId="38" borderId="69" xfId="0" applyFont="1" applyFill="1" applyBorder="1" applyAlignment="1">
      <alignment vertical="center" wrapText="1"/>
    </xf>
    <xf numFmtId="0" fontId="17" fillId="38" borderId="117" xfId="0" applyFont="1" applyFill="1" applyBorder="1" applyAlignment="1">
      <alignment horizontal="center" vertical="center" wrapText="1"/>
    </xf>
    <xf numFmtId="0" fontId="17" fillId="38" borderId="118" xfId="0" applyFont="1" applyFill="1" applyBorder="1" applyAlignment="1">
      <alignment horizontal="center" vertical="center" wrapText="1"/>
    </xf>
    <xf numFmtId="0" fontId="73" fillId="38" borderId="119" xfId="0" applyFont="1" applyFill="1" applyBorder="1" applyAlignment="1">
      <alignment horizontal="right" vertical="center" wrapText="1"/>
    </xf>
    <xf numFmtId="0" fontId="79" fillId="0" borderId="0" xfId="0" applyFont="1" applyAlignment="1">
      <alignment horizontal="right"/>
    </xf>
    <xf numFmtId="0" fontId="6" fillId="36" borderId="120" xfId="0" applyFont="1" applyFill="1" applyBorder="1" applyAlignment="1" applyProtection="1">
      <alignment vertical="center" wrapText="1"/>
      <protection locked="0"/>
    </xf>
    <xf numFmtId="0" fontId="6" fillId="36" borderId="121" xfId="0" applyFont="1" applyFill="1" applyBorder="1" applyAlignment="1" applyProtection="1">
      <alignment vertical="center" wrapText="1"/>
      <protection locked="0"/>
    </xf>
    <xf numFmtId="0" fontId="66" fillId="41" borderId="0" xfId="0" applyFont="1" applyFill="1" applyBorder="1" applyAlignment="1">
      <alignment/>
    </xf>
    <xf numFmtId="0" fontId="66" fillId="41" borderId="0" xfId="0" applyFont="1" applyFill="1" applyBorder="1" applyAlignment="1">
      <alignment horizontal="center"/>
    </xf>
    <xf numFmtId="0" fontId="17" fillId="38" borderId="4" xfId="0" applyFont="1" applyFill="1" applyBorder="1" applyAlignment="1">
      <alignment horizontal="left" vertical="center" indent="2"/>
    </xf>
    <xf numFmtId="0" fontId="28" fillId="36" borderId="4" xfId="0" applyNumberFormat="1" applyFont="1" applyFill="1" applyBorder="1" applyAlignment="1" applyProtection="1">
      <alignment horizontal="left" vertical="center" indent="2"/>
      <protection locked="0"/>
    </xf>
    <xf numFmtId="0" fontId="1" fillId="37" borderId="122" xfId="0" applyFont="1" applyFill="1" applyBorder="1" applyAlignment="1">
      <alignment horizontal="center" vertical="center" wrapText="1"/>
    </xf>
    <xf numFmtId="166" fontId="19" fillId="38" borderId="35" xfId="0" applyNumberFormat="1" applyFont="1" applyFill="1" applyBorder="1" applyAlignment="1">
      <alignment horizontal="right" vertical="center" wrapText="1"/>
    </xf>
    <xf numFmtId="0" fontId="17" fillId="38" borderId="123" xfId="0" applyFont="1" applyFill="1" applyBorder="1" applyAlignment="1">
      <alignment horizontal="center" vertical="center" wrapText="1"/>
    </xf>
    <xf numFmtId="0" fontId="21" fillId="0" borderId="0" xfId="0" applyFont="1" applyBorder="1" applyAlignment="1">
      <alignment vertical="center"/>
    </xf>
    <xf numFmtId="0" fontId="17" fillId="38" borderId="1" xfId="0" applyFont="1" applyFill="1" applyBorder="1" applyAlignment="1">
      <alignment horizontal="left" vertical="center" indent="2"/>
    </xf>
    <xf numFmtId="0" fontId="9" fillId="37" borderId="1" xfId="0" applyNumberFormat="1" applyFont="1" applyFill="1" applyBorder="1" applyAlignment="1">
      <alignment horizontal="left" vertical="center" indent="1"/>
    </xf>
    <xf numFmtId="0" fontId="9" fillId="0" borderId="90" xfId="0" applyFont="1" applyFill="1" applyBorder="1" applyAlignment="1">
      <alignment horizontal="left" vertical="center" wrapText="1"/>
    </xf>
    <xf numFmtId="0" fontId="6" fillId="0" borderId="124" xfId="0" applyFont="1" applyFill="1" applyBorder="1" applyAlignment="1">
      <alignment horizontal="left" vertical="center" indent="2"/>
    </xf>
    <xf numFmtId="0" fontId="6" fillId="0" borderId="37" xfId="0" applyFont="1" applyFill="1" applyBorder="1" applyAlignment="1">
      <alignment horizontal="left" vertical="center" wrapText="1" indent="2"/>
    </xf>
    <xf numFmtId="0" fontId="17" fillId="38" borderId="13" xfId="0" applyFont="1" applyFill="1" applyBorder="1" applyAlignment="1">
      <alignment horizontal="center" vertical="center"/>
    </xf>
    <xf numFmtId="0" fontId="61" fillId="0" borderId="125" xfId="0" applyFont="1" applyFill="1" applyBorder="1" applyAlignment="1">
      <alignment horizontal="left" vertical="center" wrapText="1"/>
    </xf>
    <xf numFmtId="0" fontId="17" fillId="38" borderId="98" xfId="0" applyFont="1" applyFill="1" applyBorder="1" applyAlignment="1">
      <alignment horizontal="left" vertical="center" indent="2"/>
    </xf>
    <xf numFmtId="0" fontId="19" fillId="38" borderId="126" xfId="0" applyFont="1" applyFill="1" applyBorder="1" applyAlignment="1">
      <alignment horizontal="center" vertical="center" wrapText="1"/>
    </xf>
    <xf numFmtId="0" fontId="19" fillId="38" borderId="127" xfId="0" applyFont="1" applyFill="1" applyBorder="1" applyAlignment="1">
      <alignment horizontal="center" vertical="center" wrapText="1"/>
    </xf>
    <xf numFmtId="0" fontId="19" fillId="38" borderId="128" xfId="0" applyFont="1" applyFill="1" applyBorder="1" applyAlignment="1">
      <alignment horizontal="center" vertical="center" wrapText="1"/>
    </xf>
    <xf numFmtId="0" fontId="19" fillId="38" borderId="129" xfId="0" applyFont="1" applyFill="1" applyBorder="1" applyAlignment="1">
      <alignment horizontal="center" vertical="center" wrapText="1"/>
    </xf>
    <xf numFmtId="11" fontId="18" fillId="35" borderId="130" xfId="0" applyNumberFormat="1" applyFont="1" applyFill="1" applyBorder="1" applyAlignment="1">
      <alignment horizontal="center" vertical="center" wrapText="1"/>
    </xf>
    <xf numFmtId="0" fontId="18" fillId="35" borderId="71" xfId="0" applyNumberFormat="1" applyFont="1" applyFill="1" applyBorder="1" applyAlignment="1">
      <alignment horizontal="center" vertical="center" wrapText="1"/>
    </xf>
    <xf numFmtId="11" fontId="18" fillId="35" borderId="14" xfId="0" applyNumberFormat="1" applyFont="1" applyFill="1" applyBorder="1" applyAlignment="1">
      <alignment horizontal="center" vertical="center" wrapText="1"/>
    </xf>
    <xf numFmtId="0" fontId="18" fillId="35" borderId="15" xfId="0" applyNumberFormat="1" applyFont="1" applyFill="1" applyBorder="1" applyAlignment="1">
      <alignment horizontal="center" vertical="center" wrapText="1"/>
    </xf>
    <xf numFmtId="0" fontId="17" fillId="38" borderId="131" xfId="0" applyFont="1" applyFill="1" applyBorder="1" applyAlignment="1">
      <alignment horizontal="center" vertical="center" wrapText="1"/>
    </xf>
    <xf numFmtId="166" fontId="18" fillId="37" borderId="132" xfId="0" applyNumberFormat="1" applyFont="1" applyFill="1" applyBorder="1" applyAlignment="1" applyProtection="1">
      <alignment vertical="center" wrapText="1"/>
      <protection/>
    </xf>
    <xf numFmtId="0" fontId="32" fillId="36" borderId="21" xfId="0" applyFont="1" applyFill="1" applyBorder="1" applyAlignment="1" applyProtection="1">
      <alignment horizontal="left" indent="1"/>
      <protection locked="0"/>
    </xf>
    <xf numFmtId="1" fontId="32" fillId="36" borderId="24" xfId="0" applyNumberFormat="1" applyFont="1" applyFill="1" applyBorder="1" applyAlignment="1" applyProtection="1">
      <alignment horizontal="left" vertical="center" wrapText="1" indent="1"/>
      <protection locked="0"/>
    </xf>
    <xf numFmtId="0" fontId="67" fillId="38" borderId="4" xfId="0" applyFont="1" applyFill="1" applyBorder="1" applyAlignment="1">
      <alignment horizontal="left" vertical="center"/>
    </xf>
    <xf numFmtId="166" fontId="18" fillId="35" borderId="86" xfId="0" applyNumberFormat="1" applyFont="1" applyFill="1" applyBorder="1" applyAlignment="1">
      <alignment horizontal="center" vertical="center" wrapText="1"/>
    </xf>
    <xf numFmtId="166" fontId="18" fillId="36" borderId="86" xfId="0" applyNumberFormat="1" applyFont="1" applyFill="1" applyBorder="1" applyAlignment="1">
      <alignment vertical="center" wrapText="1"/>
    </xf>
    <xf numFmtId="166" fontId="18" fillId="36" borderId="87" xfId="0" applyNumberFormat="1" applyFont="1" applyFill="1" applyBorder="1" applyAlignment="1">
      <alignment vertical="center" wrapText="1"/>
    </xf>
    <xf numFmtId="0" fontId="39" fillId="32" borderId="133" xfId="0" applyFont="1" applyFill="1" applyBorder="1" applyAlignment="1">
      <alignment horizontal="left" vertical="center" wrapText="1"/>
    </xf>
    <xf numFmtId="0" fontId="17" fillId="38" borderId="1" xfId="0" applyFont="1" applyFill="1" applyBorder="1" applyAlignment="1">
      <alignment horizontal="left" vertical="center"/>
    </xf>
    <xf numFmtId="0" fontId="32" fillId="36" borderId="1" xfId="0" applyNumberFormat="1" applyFont="1" applyFill="1" applyBorder="1" applyAlignment="1" applyProtection="1">
      <alignment horizontal="center" vertical="center" wrapText="1"/>
      <protection locked="0"/>
    </xf>
    <xf numFmtId="3" fontId="32" fillId="36" borderId="1" xfId="0" applyNumberFormat="1" applyFont="1" applyFill="1" applyBorder="1" applyAlignment="1" applyProtection="1">
      <alignment horizontal="center" vertical="center" wrapText="1"/>
      <protection locked="0"/>
    </xf>
    <xf numFmtId="169" fontId="32" fillId="36" borderId="1" xfId="0" applyNumberFormat="1" applyFont="1" applyFill="1" applyBorder="1" applyAlignment="1" applyProtection="1">
      <alignment horizontal="center" vertical="center" wrapText="1"/>
      <protection locked="0"/>
    </xf>
    <xf numFmtId="0" fontId="9" fillId="37" borderId="1" xfId="0" applyNumberFormat="1" applyFont="1" applyFill="1" applyBorder="1" applyAlignment="1">
      <alignment horizontal="left" vertical="center"/>
    </xf>
    <xf numFmtId="0" fontId="17" fillId="38" borderId="103" xfId="0" applyFont="1" applyFill="1" applyBorder="1" applyAlignment="1">
      <alignment horizontal="left" vertical="center"/>
    </xf>
    <xf numFmtId="166" fontId="1" fillId="35" borderId="17" xfId="0" applyNumberFormat="1" applyFont="1" applyFill="1" applyBorder="1" applyAlignment="1">
      <alignment horizontal="left" vertical="top" wrapText="1" indent="2"/>
    </xf>
    <xf numFmtId="166" fontId="1" fillId="32" borderId="21" xfId="0" applyNumberFormat="1" applyFont="1" applyFill="1" applyBorder="1" applyAlignment="1">
      <alignment horizontal="left" vertical="center" wrapText="1"/>
    </xf>
    <xf numFmtId="0" fontId="32" fillId="36" borderId="21" xfId="0" applyFont="1" applyFill="1" applyBorder="1" applyAlignment="1" applyProtection="1">
      <alignment horizontal="center" vertical="center" wrapText="1"/>
      <protection locked="0"/>
    </xf>
    <xf numFmtId="166" fontId="1" fillId="35" borderId="20" xfId="0" applyNumberFormat="1" applyFont="1" applyFill="1" applyBorder="1" applyAlignment="1">
      <alignment horizontal="left" vertical="center" wrapText="1" indent="2"/>
    </xf>
    <xf numFmtId="0" fontId="32" fillId="36" borderId="24" xfId="0" applyFont="1" applyFill="1" applyBorder="1" applyAlignment="1" applyProtection="1">
      <alignment horizontal="center" vertical="center" wrapText="1"/>
      <protection locked="0"/>
    </xf>
    <xf numFmtId="0" fontId="70" fillId="36" borderId="134" xfId="0" applyNumberFormat="1" applyFont="1" applyFill="1" applyBorder="1" applyAlignment="1" applyProtection="1">
      <alignment horizontal="left" vertical="top" wrapText="1" indent="1"/>
      <protection locked="0"/>
    </xf>
    <xf numFmtId="0" fontId="70" fillId="36" borderId="135" xfId="0" applyNumberFormat="1" applyFont="1" applyFill="1" applyBorder="1" applyAlignment="1" applyProtection="1">
      <alignment horizontal="left" vertical="top" wrapText="1" indent="1"/>
      <protection locked="0"/>
    </xf>
    <xf numFmtId="0" fontId="70" fillId="36" borderId="24" xfId="0" applyNumberFormat="1" applyFont="1" applyFill="1" applyBorder="1" applyAlignment="1" applyProtection="1">
      <alignment horizontal="left" vertical="top" wrapText="1" indent="1"/>
      <protection locked="0"/>
    </xf>
    <xf numFmtId="0" fontId="70" fillId="36" borderId="21" xfId="0" applyNumberFormat="1" applyFont="1" applyFill="1" applyBorder="1" applyAlignment="1" applyProtection="1">
      <alignment horizontal="left" vertical="top" wrapText="1" indent="1"/>
      <protection locked="0"/>
    </xf>
    <xf numFmtId="0" fontId="17" fillId="38" borderId="4" xfId="0" applyFont="1" applyFill="1" applyBorder="1" applyAlignment="1">
      <alignment horizontal="left" vertical="center" wrapText="1"/>
    </xf>
    <xf numFmtId="166" fontId="39" fillId="35" borderId="136" xfId="0" applyNumberFormat="1" applyFont="1" applyFill="1" applyBorder="1" applyAlignment="1">
      <alignment horizontal="center" vertical="center" wrapText="1"/>
    </xf>
    <xf numFmtId="166" fontId="18" fillId="35" borderId="25" xfId="0" applyNumberFormat="1" applyFont="1" applyFill="1" applyBorder="1" applyAlignment="1">
      <alignment horizontal="left" vertical="center" wrapText="1"/>
    </xf>
    <xf numFmtId="166" fontId="18" fillId="37" borderId="137" xfId="0" applyNumberFormat="1" applyFont="1" applyFill="1" applyBorder="1" applyAlignment="1">
      <alignment horizontal="left" vertical="center" wrapText="1"/>
    </xf>
    <xf numFmtId="166" fontId="18" fillId="35" borderId="103" xfId="0" applyNumberFormat="1" applyFont="1" applyFill="1" applyBorder="1" applyAlignment="1">
      <alignment horizontal="left" vertical="center" wrapText="1"/>
    </xf>
    <xf numFmtId="0" fontId="17" fillId="38" borderId="103" xfId="0" applyFont="1" applyFill="1" applyBorder="1" applyAlignment="1">
      <alignment horizontal="left" vertical="center" wrapText="1"/>
    </xf>
    <xf numFmtId="166" fontId="39" fillId="37" borderId="1" xfId="0" applyNumberFormat="1" applyFont="1" applyFill="1" applyBorder="1" applyAlignment="1">
      <alignment horizontal="center" vertical="center" wrapText="1"/>
    </xf>
    <xf numFmtId="166" fontId="32" fillId="36" borderId="1" xfId="0" applyNumberFormat="1" applyFont="1" applyFill="1" applyBorder="1" applyAlignment="1" applyProtection="1">
      <alignment horizontal="left" vertical="center" indent="1"/>
      <protection locked="0"/>
    </xf>
    <xf numFmtId="166" fontId="32" fillId="36" borderId="23" xfId="0" applyNumberFormat="1" applyFont="1" applyFill="1" applyBorder="1" applyAlignment="1" applyProtection="1">
      <alignment horizontal="left" vertical="center" indent="1"/>
      <protection locked="0"/>
    </xf>
    <xf numFmtId="0" fontId="71" fillId="0" borderId="0" xfId="0" applyFont="1" applyBorder="1" applyAlignment="1">
      <alignment horizontal="left" vertical="top" wrapText="1"/>
    </xf>
    <xf numFmtId="0" fontId="17" fillId="38" borderId="1" xfId="0" applyFont="1" applyFill="1" applyBorder="1" applyAlignment="1">
      <alignment horizontal="left" vertical="center" indent="1"/>
    </xf>
    <xf numFmtId="0" fontId="9" fillId="37" borderId="1" xfId="0" applyNumberFormat="1" applyFont="1" applyFill="1" applyBorder="1" applyAlignment="1">
      <alignment horizontal="left" vertical="center" indent="2"/>
    </xf>
    <xf numFmtId="0" fontId="6" fillId="0" borderId="0" xfId="0" applyFont="1" applyFill="1" applyBorder="1" applyAlignment="1">
      <alignment horizontal="center" vertical="center" wrapText="1"/>
    </xf>
    <xf numFmtId="174" fontId="6" fillId="0" borderId="0" xfId="54" applyNumberFormat="1" applyFont="1" applyFill="1" applyBorder="1" applyAlignment="1" applyProtection="1">
      <alignment horizontal="left" vertical="center" wrapText="1"/>
      <protection/>
    </xf>
    <xf numFmtId="174" fontId="78" fillId="0" borderId="0" xfId="54" applyNumberFormat="1" applyFont="1" applyFill="1" applyBorder="1" applyAlignment="1" applyProtection="1">
      <alignment horizontal="center" vertical="center" wrapText="1"/>
      <protection/>
    </xf>
    <xf numFmtId="0" fontId="17" fillId="38" borderId="131" xfId="0" applyFont="1" applyFill="1" applyBorder="1" applyAlignment="1">
      <alignment horizontal="left" vertical="center" wrapText="1"/>
    </xf>
    <xf numFmtId="0" fontId="70" fillId="36" borderId="106" xfId="0" applyFont="1" applyFill="1" applyBorder="1" applyAlignment="1" applyProtection="1">
      <alignment horizontal="left" vertical="center" wrapText="1" indent="1"/>
      <protection locked="0"/>
    </xf>
    <xf numFmtId="174" fontId="72" fillId="0" borderId="0" xfId="54" applyNumberFormat="1" applyFont="1" applyFill="1" applyBorder="1" applyAlignment="1" applyProtection="1">
      <alignment horizontal="left" vertical="center" wrapText="1"/>
      <protection/>
    </xf>
    <xf numFmtId="0" fontId="70" fillId="36" borderId="83" xfId="0" applyFont="1" applyFill="1" applyBorder="1" applyAlignment="1" applyProtection="1">
      <alignment horizontal="left" vertical="center" wrapText="1" indent="1"/>
      <protection locked="0"/>
    </xf>
    <xf numFmtId="0" fontId="70" fillId="36" borderId="87" xfId="0" applyFont="1" applyFill="1" applyBorder="1" applyAlignment="1" applyProtection="1">
      <alignment horizontal="left" vertical="center" wrapText="1" indent="1"/>
      <protection locked="0"/>
    </xf>
    <xf numFmtId="0" fontId="0" fillId="36" borderId="106" xfId="0" applyFill="1" applyBorder="1" applyAlignment="1" applyProtection="1">
      <alignment horizontal="center"/>
      <protection locked="0"/>
    </xf>
    <xf numFmtId="0" fontId="0" fillId="36" borderId="87" xfId="0" applyFill="1" applyBorder="1" applyAlignment="1" applyProtection="1">
      <alignment horizontal="center"/>
      <protection locked="0"/>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Comma" xfId="49"/>
    <cellStyle name="Comma [0]" xfId="50"/>
    <cellStyle name="Milliers 2" xfId="51"/>
    <cellStyle name="Currency" xfId="52"/>
    <cellStyle name="Currency [0]" xfId="53"/>
    <cellStyle name="Monétaire 2" xfId="54"/>
    <cellStyle name="Neutre" xfId="55"/>
    <cellStyle name="Normal 2" xfId="56"/>
    <cellStyle name="Normal 2 2" xfId="57"/>
    <cellStyle name="Normal 2_Récapitulatif SI" xfId="58"/>
    <cellStyle name="Normal 3" xfId="59"/>
    <cellStyle name="Note" xfId="60"/>
    <cellStyle name="Percent" xfId="61"/>
    <cellStyle name="Pourcentage 2" xfId="62"/>
    <cellStyle name="protégé" xfId="63"/>
    <cellStyle name="Saisie obligatoire" xfId="64"/>
    <cellStyle name="Satisfaisant" xfId="65"/>
    <cellStyle name="Sortie" xfId="66"/>
    <cellStyle name="TableStyleLight1" xfId="67"/>
    <cellStyle name="Texte explicatif" xfId="68"/>
    <cellStyle name="Titre" xfId="69"/>
    <cellStyle name="Titre 1" xfId="70"/>
    <cellStyle name="Titre 2" xfId="71"/>
    <cellStyle name="Titre 3" xfId="72"/>
    <cellStyle name="Titre 4" xfId="73"/>
    <cellStyle name="Total" xfId="74"/>
    <cellStyle name="Vérification" xfId="75"/>
  </cellStyles>
  <dxfs count="12">
    <dxf>
      <font>
        <b val="0"/>
        <sz val="11"/>
        <color indexed="8"/>
      </font>
      <fill>
        <patternFill patternType="solid">
          <fgColor indexed="26"/>
          <bgColor indexed="43"/>
        </patternFill>
      </fill>
      <border>
        <left style="thin">
          <color indexed="23"/>
        </left>
        <right style="thin">
          <color indexed="23"/>
        </right>
        <top style="thin">
          <color indexed="23"/>
        </top>
        <bottom style="thin">
          <color indexed="23"/>
        </bottom>
      </border>
    </dxf>
    <dxf>
      <font>
        <b val="0"/>
        <sz val="11"/>
        <color indexed="8"/>
      </font>
      <fill>
        <patternFill patternType="solid">
          <fgColor indexed="41"/>
          <bgColor indexed="27"/>
        </patternFill>
      </fill>
    </dxf>
    <dxf>
      <font>
        <b val="0"/>
        <sz val="11"/>
        <color indexed="8"/>
      </font>
      <fill>
        <patternFill patternType="solid">
          <fgColor indexed="41"/>
          <bgColor indexed="27"/>
        </patternFill>
      </fill>
    </dxf>
    <dxf>
      <font>
        <b val="0"/>
        <sz val="11"/>
        <color indexed="8"/>
      </font>
      <fill>
        <patternFill patternType="solid">
          <fgColor indexed="41"/>
          <bgColor indexed="27"/>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indexed="8"/>
      </font>
      <fill>
        <patternFill patternType="solid">
          <fgColor indexed="26"/>
          <bgColor indexed="43"/>
        </patternFill>
      </fill>
    </dxf>
    <dxf>
      <font>
        <b val="0"/>
        <sz val="11"/>
        <color rgb="FF000000"/>
      </font>
      <fill>
        <patternFill patternType="solid">
          <fgColor rgb="FFFFFFCC"/>
          <bgColor rgb="FFFFFF99"/>
        </patternFill>
      </fill>
      <border/>
    </dxf>
    <dxf>
      <font>
        <b val="0"/>
        <sz val="11"/>
        <color rgb="FF000000"/>
      </font>
      <fill>
        <patternFill patternType="solid">
          <fgColor rgb="FFCCFFFF"/>
          <bgColor rgb="FFCCFFFF"/>
        </patternFill>
      </fill>
      <border/>
    </dxf>
    <dxf>
      <font>
        <b val="0"/>
        <sz val="11"/>
        <color rgb="FF000000"/>
      </font>
      <fill>
        <patternFill patternType="solid">
          <fgColor rgb="FFFFFFCC"/>
          <bgColor rgb="FFFFFF99"/>
        </patternFill>
      </fill>
      <border>
        <left style="thin">
          <color rgb="FF808080"/>
        </left>
        <right style="thin">
          <color rgb="FF00FFFF"/>
        </right>
        <top style="thin"/>
        <bottom style="thin">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SOIZIC~1.SCH\AppData\Local\Temp\1%20-%20PROG%202014-2020\3%20-%20FEAMP\ASSISTANCE%20TECHNIQUE\Mission%20Appui%20FEAMP%20ASP\Travaux%20et%20livrables%20fournis\Formulaires\2_AN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1"/>
  <sheetViews>
    <sheetView showGridLines="0" view="pageBreakPreview" zoomScaleSheetLayoutView="100" zoomScalePageLayoutView="0" workbookViewId="0" topLeftCell="A8">
      <selection activeCell="B5" sqref="B5"/>
    </sheetView>
  </sheetViews>
  <sheetFormatPr defaultColWidth="11.421875" defaultRowHeight="15"/>
  <cols>
    <col min="1" max="1" width="3.28125" style="1" customWidth="1"/>
    <col min="2" max="2" width="9.421875" style="0" customWidth="1"/>
    <col min="3" max="3" width="25.7109375" style="0" customWidth="1"/>
    <col min="4" max="4" width="19.8515625" style="0" customWidth="1"/>
    <col min="5" max="5" width="21.140625" style="0" customWidth="1"/>
    <col min="6" max="6" width="16.7109375" style="0" customWidth="1"/>
    <col min="7" max="7" width="22.57421875" style="0" customWidth="1"/>
    <col min="8" max="8" width="24.140625" style="0" customWidth="1"/>
    <col min="9" max="9" width="16.421875" style="2" customWidth="1"/>
    <col min="10" max="10" width="19.421875" style="0" customWidth="1"/>
    <col min="11" max="11" width="95.8515625" style="0" customWidth="1"/>
    <col min="14" max="14" width="47.00390625" style="0" customWidth="1"/>
  </cols>
  <sheetData>
    <row r="2" spans="2:5" ht="30">
      <c r="B2" s="3" t="s">
        <v>0</v>
      </c>
      <c r="C2" s="3"/>
      <c r="D2" s="4"/>
      <c r="E2" s="4"/>
    </row>
    <row r="3" spans="2:5" ht="18">
      <c r="B3" s="5" t="s">
        <v>1</v>
      </c>
      <c r="C3" s="6"/>
      <c r="D3" s="4"/>
      <c r="E3" s="4"/>
    </row>
    <row r="4" spans="2:5" ht="15">
      <c r="B4" s="7" t="s">
        <v>2</v>
      </c>
      <c r="C4" s="6"/>
      <c r="D4" s="4"/>
      <c r="E4" s="4"/>
    </row>
    <row r="5" spans="2:9" ht="18">
      <c r="B5" s="5"/>
      <c r="C5" s="6"/>
      <c r="D5" s="4"/>
      <c r="E5" s="4"/>
      <c r="F5" s="4"/>
      <c r="G5" s="4"/>
      <c r="H5" s="4"/>
      <c r="I5" s="8"/>
    </row>
    <row r="6" spans="3:16" ht="19.5" customHeight="1">
      <c r="C6" s="9" t="s">
        <v>3</v>
      </c>
      <c r="D6" s="10"/>
      <c r="E6" s="11"/>
      <c r="F6" s="12"/>
      <c r="G6" s="12"/>
      <c r="H6" s="12"/>
      <c r="I6" s="13"/>
      <c r="L6" s="1"/>
      <c r="M6" s="14"/>
      <c r="N6" s="14"/>
      <c r="O6" s="14"/>
      <c r="P6" s="14"/>
    </row>
    <row r="7" spans="12:16" ht="19.5" customHeight="1">
      <c r="L7" s="1"/>
      <c r="M7" s="15"/>
      <c r="N7" s="1"/>
      <c r="O7" s="14"/>
      <c r="P7" s="14"/>
    </row>
    <row r="8" spans="3:16" ht="27.75" customHeight="1">
      <c r="C8" s="16" t="s">
        <v>4</v>
      </c>
      <c r="D8" s="17" t="s">
        <v>5</v>
      </c>
      <c r="L8" s="1"/>
      <c r="M8" s="15"/>
      <c r="N8" s="15"/>
      <c r="O8" s="1"/>
      <c r="P8" s="14"/>
    </row>
    <row r="9" spans="3:16" ht="15">
      <c r="C9" s="16" t="s">
        <v>6</v>
      </c>
      <c r="D9" s="17" t="s">
        <v>7</v>
      </c>
      <c r="L9" s="1"/>
      <c r="M9" s="15"/>
      <c r="N9" s="15"/>
      <c r="O9" s="1"/>
      <c r="P9" s="14"/>
    </row>
    <row r="10" spans="3:16" ht="15">
      <c r="C10" s="16" t="s">
        <v>8</v>
      </c>
      <c r="D10" s="17" t="s">
        <v>9</v>
      </c>
      <c r="L10" s="1"/>
      <c r="M10" s="15"/>
      <c r="N10" s="1"/>
      <c r="O10" s="14"/>
      <c r="P10" s="14"/>
    </row>
    <row r="11" spans="3:14" ht="15">
      <c r="C11" s="16" t="s">
        <v>10</v>
      </c>
      <c r="D11" s="17" t="s">
        <v>11</v>
      </c>
      <c r="L11" s="1"/>
      <c r="M11" s="15"/>
      <c r="N11" s="1"/>
    </row>
    <row r="12" spans="3:14" ht="15.75">
      <c r="C12" s="16" t="s">
        <v>12</v>
      </c>
      <c r="D12" s="17" t="s">
        <v>13</v>
      </c>
      <c r="J12" s="18"/>
      <c r="K12" s="19"/>
      <c r="L12" s="1"/>
      <c r="M12" s="15"/>
      <c r="N12" s="1"/>
    </row>
    <row r="13" spans="3:14" ht="15.75">
      <c r="C13" s="16" t="s">
        <v>14</v>
      </c>
      <c r="D13" s="17" t="s">
        <v>15</v>
      </c>
      <c r="J13" s="18"/>
      <c r="K13" s="19"/>
      <c r="L13" s="1"/>
      <c r="M13" s="15"/>
      <c r="N13" s="1"/>
    </row>
    <row r="14" spans="3:14" ht="15.75">
      <c r="C14" s="16" t="s">
        <v>16</v>
      </c>
      <c r="D14" s="17" t="s">
        <v>17</v>
      </c>
      <c r="J14" s="18"/>
      <c r="K14" s="19"/>
      <c r="L14" s="1"/>
      <c r="M14" s="15"/>
      <c r="N14" s="1"/>
    </row>
    <row r="15" spans="3:14" ht="19.5" customHeight="1">
      <c r="C15" s="18"/>
      <c r="D15" s="19"/>
      <c r="J15" s="18"/>
      <c r="K15" s="19"/>
      <c r="L15" s="1"/>
      <c r="M15" s="15"/>
      <c r="N15" s="1"/>
    </row>
    <row r="16" spans="2:9" ht="18" customHeight="1">
      <c r="B16" s="1"/>
      <c r="C16" s="20" t="s">
        <v>18</v>
      </c>
      <c r="H16" s="21"/>
      <c r="I16" s="22"/>
    </row>
    <row r="17" spans="2:4" ht="11.25" customHeight="1">
      <c r="B17" s="1"/>
      <c r="C17" s="23"/>
      <c r="D17" s="24"/>
    </row>
    <row r="18" spans="2:9" ht="18" customHeight="1">
      <c r="B18" s="1"/>
      <c r="C18" s="20" t="s">
        <v>19</v>
      </c>
      <c r="H18" s="25"/>
      <c r="I18" s="1"/>
    </row>
    <row r="19" spans="2:8" ht="6.75" customHeight="1">
      <c r="B19" s="1"/>
      <c r="C19" s="1"/>
      <c r="H19" s="2"/>
    </row>
    <row r="20" spans="2:9" ht="18" customHeight="1">
      <c r="B20" s="1"/>
      <c r="C20" s="1"/>
      <c r="H20" s="26"/>
      <c r="I20" s="1"/>
    </row>
    <row r="21" spans="2:3" ht="15">
      <c r="B21" s="1"/>
      <c r="C21" s="1"/>
    </row>
    <row r="22" spans="2:9" ht="18" customHeight="1">
      <c r="B22" s="1"/>
      <c r="C22" s="1"/>
      <c r="D22" s="27" t="s">
        <v>20</v>
      </c>
      <c r="E22" s="28" t="s">
        <v>21</v>
      </c>
      <c r="F22" s="29" t="s">
        <v>22</v>
      </c>
      <c r="G22" s="29" t="s">
        <v>23</v>
      </c>
      <c r="H22" s="30" t="s">
        <v>24</v>
      </c>
      <c r="I22" s="31"/>
    </row>
    <row r="23" spans="2:9" ht="18" customHeight="1">
      <c r="B23" s="1"/>
      <c r="C23" s="1"/>
      <c r="E23" s="32"/>
      <c r="F23" s="33"/>
      <c r="G23" s="33"/>
      <c r="H23" s="34">
        <f>E23*G23</f>
        <v>0</v>
      </c>
      <c r="I23" s="35"/>
    </row>
    <row r="24" spans="2:9" ht="18" customHeight="1">
      <c r="B24" s="1"/>
      <c r="C24" s="1"/>
      <c r="E24" s="36"/>
      <c r="F24" s="37"/>
      <c r="G24" s="37"/>
      <c r="H24" s="38">
        <f>E24*G24</f>
        <v>0</v>
      </c>
      <c r="I24" s="35"/>
    </row>
    <row r="25" spans="2:9" ht="18" customHeight="1">
      <c r="B25" s="1"/>
      <c r="C25" s="1"/>
      <c r="E25" s="39"/>
      <c r="F25" s="40"/>
      <c r="G25" s="40"/>
      <c r="H25" s="41">
        <f>E25*G25</f>
        <v>0</v>
      </c>
      <c r="I25" s="35"/>
    </row>
    <row r="26" spans="2:9" ht="18" customHeight="1">
      <c r="B26" s="1"/>
      <c r="C26" s="1"/>
      <c r="H26" s="42">
        <f>SUM(H23:H25)</f>
        <v>0</v>
      </c>
      <c r="I26" s="43"/>
    </row>
    <row r="27" spans="2:3" ht="39" customHeight="1">
      <c r="B27" s="1"/>
      <c r="C27" s="20" t="s">
        <v>25</v>
      </c>
    </row>
    <row r="28" spans="2:3" ht="15.75">
      <c r="B28" s="1"/>
      <c r="C28" s="20" t="s">
        <v>26</v>
      </c>
    </row>
    <row r="29" ht="27" customHeight="1">
      <c r="B29" s="1"/>
    </row>
    <row r="30" spans="2:3" ht="15.75">
      <c r="B30" s="1"/>
      <c r="C30" s="20" t="s">
        <v>27</v>
      </c>
    </row>
    <row r="31" spans="2:3" ht="15.75">
      <c r="B31" s="1"/>
      <c r="C31" s="20" t="s">
        <v>28</v>
      </c>
    </row>
    <row r="32" ht="17.25" customHeight="1"/>
    <row r="48" ht="18.75" customHeight="1"/>
    <row r="65" ht="15.75" customHeight="1"/>
    <row r="66" ht="30.75" customHeight="1"/>
    <row r="74" ht="29.25" customHeight="1"/>
  </sheetData>
  <sheetProtection password="C47B" sheet="1"/>
  <dataValidations count="4">
    <dataValidation operator="greaterThan" allowBlank="1" showErrorMessage="1" sqref="H23:I25">
      <formula1>0</formula1>
    </dataValidation>
    <dataValidation type="decimal" allowBlank="1" showErrorMessage="1" errorTitle="Format invalide" error="Vous devez renseigner une valeur numériqe." sqref="G23:G25">
      <formula1>0</formula1>
      <formula2>10000000</formula2>
    </dataValidation>
    <dataValidation type="list" allowBlank="1" showErrorMessage="1" errorTitle="Format invalide" error="Vous devez renseigner une valeur numériqe." sqref="F23:F25">
      <formula1>"heures,jours,semaines"</formula1>
      <formula2>0</formula2>
    </dataValidation>
    <dataValidation type="decimal" operator="greaterThanOrEqual" allowBlank="1" showErrorMessage="1" sqref="E23:E25">
      <formula1>0</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62" r:id="rId1"/>
  <headerFooter alignWithMargins="0">
    <oddFooter>&amp;L&amp;"Calibri,Italique"&amp;8Annexes techniques - Mesure 48&amp;R&amp;"Calibri,Italique"&amp;8V1.3.2 avril 2019</oddFooter>
  </headerFooter>
</worksheet>
</file>

<file path=xl/worksheets/sheet10.xml><?xml version="1.0" encoding="utf-8"?>
<worksheet xmlns="http://schemas.openxmlformats.org/spreadsheetml/2006/main" xmlns:r="http://schemas.openxmlformats.org/officeDocument/2006/relationships">
  <sheetPr codeName="Feuil10"/>
  <dimension ref="A1:A1"/>
  <sheetViews>
    <sheetView view="pageBreakPreview" zoomScaleSheetLayoutView="100" zoomScalePageLayoutView="0" workbookViewId="0" topLeftCell="A5">
      <selection activeCell="B27" sqref="B27"/>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Feuil11"/>
  <dimension ref="A1:I24"/>
  <sheetViews>
    <sheetView view="pageBreakPreview" zoomScaleSheetLayoutView="100" zoomScalePageLayoutView="0" workbookViewId="0" topLeftCell="A1">
      <selection activeCell="B5" sqref="B5"/>
    </sheetView>
  </sheetViews>
  <sheetFormatPr defaultColWidth="11.421875" defaultRowHeight="15"/>
  <cols>
    <col min="1" max="1" width="17.7109375" style="0" customWidth="1"/>
    <col min="2" max="2" width="22.00390625" style="0" customWidth="1"/>
    <col min="3" max="3" width="15.7109375" style="0" customWidth="1"/>
    <col min="4" max="5" width="11.7109375" style="0" customWidth="1"/>
    <col min="6" max="6" width="20.7109375" style="0" customWidth="1"/>
    <col min="7" max="7" width="34.7109375" style="0" customWidth="1"/>
    <col min="8" max="8" width="35.7109375" style="0" customWidth="1"/>
    <col min="9" max="9" width="15.421875" style="0" customWidth="1"/>
  </cols>
  <sheetData>
    <row r="1" spans="1:9" ht="15">
      <c r="A1" s="432" t="s">
        <v>355</v>
      </c>
      <c r="B1" s="432" t="s">
        <v>356</v>
      </c>
      <c r="C1" s="432" t="s">
        <v>357</v>
      </c>
      <c r="D1" s="432" t="s">
        <v>358</v>
      </c>
      <c r="E1" s="432" t="s">
        <v>359</v>
      </c>
      <c r="F1" s="432" t="s">
        <v>360</v>
      </c>
      <c r="G1" s="433" t="s">
        <v>361</v>
      </c>
      <c r="H1" s="432" t="s">
        <v>362</v>
      </c>
      <c r="I1" s="432" t="s">
        <v>363</v>
      </c>
    </row>
    <row r="2" spans="1:9" ht="15">
      <c r="A2" t="s">
        <v>364</v>
      </c>
      <c r="B2" t="s">
        <v>365</v>
      </c>
      <c r="C2" t="s">
        <v>366</v>
      </c>
      <c r="D2" t="s">
        <v>367</v>
      </c>
      <c r="E2" t="s">
        <v>367</v>
      </c>
      <c r="F2" t="s">
        <v>368</v>
      </c>
      <c r="G2" s="14" t="s">
        <v>369</v>
      </c>
      <c r="H2" s="1" t="s">
        <v>370</v>
      </c>
      <c r="I2" s="1" t="s">
        <v>371</v>
      </c>
    </row>
    <row r="3" spans="1:9" ht="15">
      <c r="A3" t="s">
        <v>372</v>
      </c>
      <c r="B3" t="s">
        <v>373</v>
      </c>
      <c r="C3" t="s">
        <v>374</v>
      </c>
      <c r="D3" t="s">
        <v>375</v>
      </c>
      <c r="E3" t="s">
        <v>375</v>
      </c>
      <c r="F3" t="s">
        <v>376</v>
      </c>
      <c r="G3" s="14" t="s">
        <v>377</v>
      </c>
      <c r="H3" s="1" t="s">
        <v>378</v>
      </c>
      <c r="I3" s="1" t="s">
        <v>379</v>
      </c>
    </row>
    <row r="4" spans="2:8" ht="15">
      <c r="B4" t="s">
        <v>380</v>
      </c>
      <c r="C4" t="s">
        <v>381</v>
      </c>
      <c r="E4" t="s">
        <v>382</v>
      </c>
      <c r="F4" t="s">
        <v>383</v>
      </c>
      <c r="G4" s="14" t="s">
        <v>384</v>
      </c>
      <c r="H4" t="s">
        <v>385</v>
      </c>
    </row>
    <row r="5" ht="15">
      <c r="G5" s="14" t="s">
        <v>386</v>
      </c>
    </row>
    <row r="6" ht="15">
      <c r="G6" s="14" t="s">
        <v>387</v>
      </c>
    </row>
    <row r="7" ht="15">
      <c r="G7" s="14" t="s">
        <v>388</v>
      </c>
    </row>
    <row r="8" ht="15">
      <c r="G8" s="14" t="s">
        <v>389</v>
      </c>
    </row>
    <row r="9" ht="15">
      <c r="G9" s="14" t="s">
        <v>390</v>
      </c>
    </row>
    <row r="10" ht="15">
      <c r="G10" s="14" t="s">
        <v>391</v>
      </c>
    </row>
    <row r="11" ht="15">
      <c r="G11" s="14" t="s">
        <v>392</v>
      </c>
    </row>
    <row r="12" ht="15">
      <c r="G12" s="14" t="s">
        <v>393</v>
      </c>
    </row>
    <row r="13" ht="15">
      <c r="G13" s="14" t="s">
        <v>394</v>
      </c>
    </row>
    <row r="14" ht="15">
      <c r="G14" s="14" t="s">
        <v>395</v>
      </c>
    </row>
    <row r="15" ht="15">
      <c r="G15" s="14" t="s">
        <v>396</v>
      </c>
    </row>
    <row r="16" ht="15">
      <c r="G16" s="47" t="s">
        <v>397</v>
      </c>
    </row>
    <row r="17" ht="15">
      <c r="G17" s="14" t="s">
        <v>398</v>
      </c>
    </row>
    <row r="18" ht="15">
      <c r="G18" s="14" t="s">
        <v>399</v>
      </c>
    </row>
    <row r="19" ht="15">
      <c r="G19" s="14" t="s">
        <v>400</v>
      </c>
    </row>
    <row r="20" ht="15">
      <c r="G20" s="14" t="s">
        <v>401</v>
      </c>
    </row>
    <row r="21" ht="15">
      <c r="G21" s="14" t="s">
        <v>402</v>
      </c>
    </row>
    <row r="22" ht="15">
      <c r="G22" s="14" t="s">
        <v>403</v>
      </c>
    </row>
    <row r="23" ht="15">
      <c r="G23" s="14" t="s">
        <v>404</v>
      </c>
    </row>
    <row r="24" ht="15">
      <c r="G24" s="14" t="s">
        <v>405</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IV184"/>
  <sheetViews>
    <sheetView showGridLines="0" tabSelected="1" view="pageBreakPreview" zoomScale="70" zoomScaleNormal="70" zoomScaleSheetLayoutView="70" zoomScalePageLayoutView="0" workbookViewId="0" topLeftCell="A141">
      <selection activeCell="C160" sqref="C160"/>
    </sheetView>
  </sheetViews>
  <sheetFormatPr defaultColWidth="11.421875" defaultRowHeight="15" outlineLevelRow="1"/>
  <cols>
    <col min="1" max="1" width="5.140625" style="44" customWidth="1"/>
    <col min="2" max="2" width="48.00390625" style="44" customWidth="1"/>
    <col min="3" max="3" width="44.00390625" style="44" customWidth="1"/>
    <col min="4" max="4" width="36.8515625" style="44" customWidth="1"/>
    <col min="5" max="5" width="40.57421875" style="44" customWidth="1"/>
    <col min="6" max="7" width="35.57421875" style="44" customWidth="1"/>
    <col min="8" max="8" width="35.7109375" style="44" customWidth="1"/>
    <col min="9" max="9" width="48.140625" style="44" customWidth="1"/>
    <col min="10" max="10" width="15.8515625" style="44" customWidth="1"/>
    <col min="11" max="11" width="14.421875" style="44" customWidth="1"/>
    <col min="12" max="12" width="31.57421875" style="44" customWidth="1"/>
    <col min="13" max="14" width="16.421875" style="44" customWidth="1"/>
    <col min="15" max="15" width="14.8515625" style="44" customWidth="1"/>
    <col min="16" max="16384" width="11.421875" style="44" customWidth="1"/>
  </cols>
  <sheetData>
    <row r="1" spans="2:5" ht="30">
      <c r="B1" s="3" t="s">
        <v>0</v>
      </c>
      <c r="C1" s="3"/>
      <c r="D1" s="6"/>
      <c r="E1" s="45"/>
    </row>
    <row r="2" spans="2:7" ht="18" customHeight="1">
      <c r="B2" s="5" t="s">
        <v>1</v>
      </c>
      <c r="C2" s="6"/>
      <c r="D2" s="5"/>
      <c r="E2" s="46"/>
      <c r="F2" s="47"/>
      <c r="G2" s="47"/>
    </row>
    <row r="3" spans="2:7" ht="29.25" customHeight="1">
      <c r="B3" s="48" t="s">
        <v>29</v>
      </c>
      <c r="C3" s="6"/>
      <c r="D3" s="6"/>
      <c r="E3" s="45"/>
      <c r="F3" s="47"/>
      <c r="G3" s="47"/>
    </row>
    <row r="4" spans="1:256" ht="15">
      <c r="A4" s="1"/>
      <c r="B4" s="49" t="str">
        <f>NOTICE!B4</f>
        <v>version 1.3.2 – avril 2019</v>
      </c>
      <c r="C4" s="6"/>
      <c r="D4" s="4"/>
      <c r="E4" s="4"/>
      <c r="F4"/>
      <c r="G4"/>
      <c r="H4"/>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4" s="50" customFormat="1" ht="34.5" customHeight="1">
      <c r="B5" s="51" t="s">
        <v>30</v>
      </c>
      <c r="D5" s="45"/>
    </row>
    <row r="6" spans="2:4" s="52" customFormat="1" ht="18" customHeight="1">
      <c r="B6" s="53"/>
      <c r="D6" s="54"/>
    </row>
    <row r="7" spans="2:13" ht="24.75" customHeight="1">
      <c r="B7" s="434" t="s">
        <v>31</v>
      </c>
      <c r="C7" s="434"/>
      <c r="D7" s="434"/>
      <c r="E7" s="434"/>
      <c r="F7" s="55"/>
      <c r="G7" s="55"/>
      <c r="H7" s="56"/>
      <c r="I7" s="56"/>
      <c r="J7" s="56"/>
      <c r="K7" s="56"/>
      <c r="L7" s="56"/>
      <c r="M7" s="46"/>
    </row>
    <row r="8" spans="2:13" ht="24.75" customHeight="1">
      <c r="B8" s="57" t="s">
        <v>32</v>
      </c>
      <c r="C8" s="435"/>
      <c r="D8" s="435"/>
      <c r="E8" s="435"/>
      <c r="F8" s="58"/>
      <c r="G8" s="58"/>
      <c r="H8" s="46"/>
      <c r="I8" s="46"/>
      <c r="J8" s="46"/>
      <c r="K8" s="46"/>
      <c r="L8" s="46"/>
      <c r="M8" s="46"/>
    </row>
    <row r="9" spans="2:13" ht="9" customHeight="1">
      <c r="B9" s="59"/>
      <c r="C9" s="60"/>
      <c r="D9" s="61"/>
      <c r="E9" s="46"/>
      <c r="F9" s="58"/>
      <c r="G9" s="58"/>
      <c r="H9" s="46"/>
      <c r="I9" s="46"/>
      <c r="J9" s="46"/>
      <c r="K9" s="46"/>
      <c r="L9" s="46"/>
      <c r="M9" s="46"/>
    </row>
    <row r="10" spans="2:14" s="62" customFormat="1" ht="24.75" customHeight="1">
      <c r="B10" s="434" t="s">
        <v>33</v>
      </c>
      <c r="C10" s="434"/>
      <c r="D10" s="434"/>
      <c r="E10" s="434"/>
      <c r="F10" s="63"/>
      <c r="G10" s="63"/>
      <c r="H10" s="63"/>
      <c r="I10" s="63"/>
      <c r="J10" s="63"/>
      <c r="K10" s="63"/>
      <c r="L10" s="63"/>
      <c r="M10" s="63"/>
      <c r="N10" s="63"/>
    </row>
    <row r="11" spans="2:17" ht="24.75" customHeight="1">
      <c r="B11" s="64" t="s">
        <v>34</v>
      </c>
      <c r="C11" s="435"/>
      <c r="D11" s="435"/>
      <c r="E11" s="435"/>
      <c r="F11" s="46"/>
      <c r="G11" s="46"/>
      <c r="H11" s="47"/>
      <c r="I11" s="47"/>
      <c r="J11" s="46"/>
      <c r="K11" s="46"/>
      <c r="L11" s="47"/>
      <c r="M11" s="47"/>
      <c r="N11" s="47"/>
      <c r="O11" s="47"/>
      <c r="P11" s="47"/>
      <c r="Q11" s="47"/>
    </row>
    <row r="12" spans="2:17" ht="15" customHeight="1">
      <c r="B12" s="46"/>
      <c r="C12" s="65"/>
      <c r="D12" s="46"/>
      <c r="E12" s="66"/>
      <c r="F12" s="66"/>
      <c r="G12" s="45"/>
      <c r="H12" s="47"/>
      <c r="I12" s="47"/>
      <c r="J12" s="67"/>
      <c r="K12" s="45"/>
      <c r="L12" s="47"/>
      <c r="M12" s="47"/>
      <c r="N12" s="47"/>
      <c r="O12" s="47"/>
      <c r="P12" s="47"/>
      <c r="Q12" s="47"/>
    </row>
    <row r="13" spans="2:17" ht="15.75">
      <c r="B13" s="68" t="s">
        <v>35</v>
      </c>
      <c r="C13" s="65"/>
      <c r="D13" s="46"/>
      <c r="E13" s="66"/>
      <c r="F13" s="66"/>
      <c r="G13" s="66"/>
      <c r="H13" s="66"/>
      <c r="I13" s="69"/>
      <c r="J13" s="67"/>
      <c r="K13" s="45"/>
      <c r="L13" s="47"/>
      <c r="M13" s="47"/>
      <c r="N13" s="47"/>
      <c r="O13" s="47"/>
      <c r="P13" s="47"/>
      <c r="Q13" s="47"/>
    </row>
    <row r="14" spans="2:15" s="62" customFormat="1" ht="9.75" customHeight="1">
      <c r="B14" s="68"/>
      <c r="C14" s="69"/>
      <c r="D14" s="69"/>
      <c r="E14" s="70"/>
      <c r="F14" s="70"/>
      <c r="G14" s="70"/>
      <c r="H14" s="70"/>
      <c r="I14" s="70"/>
      <c r="J14" s="70"/>
      <c r="M14" s="71"/>
      <c r="N14" s="72"/>
      <c r="O14" s="72"/>
    </row>
    <row r="15" spans="2:15" s="73" customFormat="1" ht="30" customHeight="1">
      <c r="B15" s="74" t="s">
        <v>36</v>
      </c>
      <c r="C15" s="74" t="s">
        <v>37</v>
      </c>
      <c r="D15" s="74" t="s">
        <v>38</v>
      </c>
      <c r="E15" s="74" t="s">
        <v>39</v>
      </c>
      <c r="F15" s="75" t="s">
        <v>40</v>
      </c>
      <c r="G15" s="76" t="s">
        <v>41</v>
      </c>
      <c r="H15" s="74" t="s">
        <v>42</v>
      </c>
      <c r="M15" s="77"/>
      <c r="N15" s="78"/>
      <c r="O15" s="78"/>
    </row>
    <row r="16" spans="2:15" s="79" customFormat="1" ht="25.5" customHeight="1">
      <c r="B16" s="80" t="s">
        <v>43</v>
      </c>
      <c r="C16" s="81" t="s">
        <v>44</v>
      </c>
      <c r="D16" s="80" t="s">
        <v>45</v>
      </c>
      <c r="E16" s="80" t="s">
        <v>46</v>
      </c>
      <c r="F16" s="82" t="s">
        <v>47</v>
      </c>
      <c r="G16" s="436" t="s">
        <v>48</v>
      </c>
      <c r="H16" s="436"/>
      <c r="I16" s="83"/>
      <c r="J16" s="83"/>
      <c r="M16" s="84"/>
      <c r="N16" s="85"/>
      <c r="O16" s="85"/>
    </row>
    <row r="17" spans="2:15" s="62" customFormat="1" ht="28.5">
      <c r="B17" s="86" t="s">
        <v>406</v>
      </c>
      <c r="C17" s="87"/>
      <c r="D17" s="87"/>
      <c r="E17" s="87"/>
      <c r="F17" s="88"/>
      <c r="G17" s="89"/>
      <c r="H17" s="89"/>
      <c r="I17" s="90" t="s">
        <v>49</v>
      </c>
      <c r="J17" s="70"/>
      <c r="M17" s="71"/>
      <c r="N17" s="72"/>
      <c r="O17" s="72"/>
    </row>
    <row r="18" spans="2:15" s="62" customFormat="1" ht="25.5">
      <c r="B18" s="86"/>
      <c r="C18" s="87"/>
      <c r="D18" s="87"/>
      <c r="E18" s="87"/>
      <c r="F18" s="88"/>
      <c r="G18" s="89"/>
      <c r="H18" s="89"/>
      <c r="I18" s="90" t="s">
        <v>49</v>
      </c>
      <c r="J18" s="70"/>
      <c r="M18" s="71"/>
      <c r="N18" s="72"/>
      <c r="O18" s="72"/>
    </row>
    <row r="19" spans="2:15" s="62" customFormat="1" ht="25.5">
      <c r="B19" s="86"/>
      <c r="C19" s="87"/>
      <c r="D19" s="87"/>
      <c r="E19" s="87"/>
      <c r="F19" s="88"/>
      <c r="G19" s="89"/>
      <c r="H19" s="89"/>
      <c r="I19" s="90" t="s">
        <v>49</v>
      </c>
      <c r="J19" s="70"/>
      <c r="M19" s="71"/>
      <c r="N19" s="72"/>
      <c r="O19" s="72"/>
    </row>
    <row r="20" spans="2:15" s="62" customFormat="1" ht="25.5">
      <c r="B20" s="86"/>
      <c r="C20" s="87"/>
      <c r="D20" s="87"/>
      <c r="E20" s="87"/>
      <c r="F20" s="88"/>
      <c r="G20" s="89"/>
      <c r="H20" s="89"/>
      <c r="I20" s="90" t="s">
        <v>49</v>
      </c>
      <c r="J20" s="70"/>
      <c r="M20" s="71"/>
      <c r="N20" s="72"/>
      <c r="O20" s="72"/>
    </row>
    <row r="21" spans="2:15" s="62" customFormat="1" ht="25.5">
      <c r="B21" s="86"/>
      <c r="C21" s="87"/>
      <c r="D21" s="87"/>
      <c r="E21" s="87"/>
      <c r="F21" s="88"/>
      <c r="G21" s="89"/>
      <c r="H21" s="89"/>
      <c r="I21" s="90" t="s">
        <v>49</v>
      </c>
      <c r="J21" s="70"/>
      <c r="M21" s="71"/>
      <c r="N21" s="72"/>
      <c r="O21" s="72"/>
    </row>
    <row r="22" spans="2:15" s="62" customFormat="1" ht="25.5">
      <c r="B22" s="86"/>
      <c r="C22" s="87"/>
      <c r="D22" s="87"/>
      <c r="E22" s="87"/>
      <c r="F22" s="88"/>
      <c r="G22" s="89"/>
      <c r="H22" s="89"/>
      <c r="I22" s="90" t="s">
        <v>49</v>
      </c>
      <c r="J22" s="70"/>
      <c r="M22" s="71"/>
      <c r="N22" s="72"/>
      <c r="O22" s="72"/>
    </row>
    <row r="23" spans="2:15" s="62" customFormat="1" ht="25.5">
      <c r="B23" s="86"/>
      <c r="C23" s="87"/>
      <c r="D23" s="87"/>
      <c r="E23" s="87"/>
      <c r="F23" s="88"/>
      <c r="G23" s="89"/>
      <c r="H23" s="89"/>
      <c r="I23" s="90" t="s">
        <v>49</v>
      </c>
      <c r="J23" s="70"/>
      <c r="M23" s="71"/>
      <c r="N23" s="72"/>
      <c r="O23" s="72"/>
    </row>
    <row r="24" spans="2:15" s="62" customFormat="1" ht="25.5">
      <c r="B24" s="86"/>
      <c r="C24" s="87"/>
      <c r="D24" s="87"/>
      <c r="E24" s="87"/>
      <c r="F24" s="88"/>
      <c r="G24" s="89"/>
      <c r="H24" s="89"/>
      <c r="I24" s="90" t="s">
        <v>49</v>
      </c>
      <c r="J24" s="70"/>
      <c r="M24" s="71"/>
      <c r="N24" s="72"/>
      <c r="O24" s="72"/>
    </row>
    <row r="25" spans="2:15" s="62" customFormat="1" ht="25.5" customHeight="1" hidden="1" outlineLevel="1">
      <c r="B25" s="86"/>
      <c r="C25" s="87"/>
      <c r="D25" s="87"/>
      <c r="E25" s="87"/>
      <c r="F25" s="88"/>
      <c r="G25" s="89"/>
      <c r="H25" s="89"/>
      <c r="I25" s="90" t="s">
        <v>49</v>
      </c>
      <c r="J25" s="70"/>
      <c r="M25" s="71"/>
      <c r="N25" s="72"/>
      <c r="O25" s="72"/>
    </row>
    <row r="26" spans="2:15" s="62" customFormat="1" ht="25.5" customHeight="1" hidden="1" outlineLevel="1">
      <c r="B26" s="86"/>
      <c r="C26" s="87"/>
      <c r="D26" s="87"/>
      <c r="E26" s="87"/>
      <c r="F26" s="88"/>
      <c r="G26" s="89"/>
      <c r="H26" s="89"/>
      <c r="I26" s="90" t="s">
        <v>49</v>
      </c>
      <c r="J26" s="70"/>
      <c r="M26" s="71"/>
      <c r="N26" s="72"/>
      <c r="O26" s="72"/>
    </row>
    <row r="27" spans="2:15" s="62" customFormat="1" ht="25.5" customHeight="1" hidden="1" outlineLevel="1">
      <c r="B27" s="86"/>
      <c r="C27" s="87"/>
      <c r="D27" s="87"/>
      <c r="E27" s="87"/>
      <c r="F27" s="88"/>
      <c r="G27" s="89"/>
      <c r="H27" s="89"/>
      <c r="I27" s="90" t="s">
        <v>49</v>
      </c>
      <c r="J27" s="70"/>
      <c r="M27" s="71"/>
      <c r="N27" s="72"/>
      <c r="O27" s="72"/>
    </row>
    <row r="28" spans="2:15" s="62" customFormat="1" ht="25.5" customHeight="1" hidden="1" outlineLevel="1">
      <c r="B28" s="86"/>
      <c r="C28" s="87"/>
      <c r="D28" s="87"/>
      <c r="E28" s="87"/>
      <c r="F28" s="88"/>
      <c r="G28" s="89"/>
      <c r="H28" s="89"/>
      <c r="I28" s="90" t="s">
        <v>49</v>
      </c>
      <c r="J28" s="70"/>
      <c r="M28" s="71"/>
      <c r="N28" s="72"/>
      <c r="O28" s="72"/>
    </row>
    <row r="29" spans="2:15" s="62" customFormat="1" ht="25.5" customHeight="1" hidden="1" outlineLevel="1">
      <c r="B29" s="86"/>
      <c r="C29" s="87"/>
      <c r="D29" s="87"/>
      <c r="E29" s="87"/>
      <c r="F29" s="88"/>
      <c r="G29" s="89"/>
      <c r="H29" s="89"/>
      <c r="I29" s="90" t="s">
        <v>49</v>
      </c>
      <c r="J29" s="70"/>
      <c r="M29" s="71"/>
      <c r="N29" s="72"/>
      <c r="O29" s="72"/>
    </row>
    <row r="30" spans="2:15" s="62" customFormat="1" ht="25.5" customHeight="1" hidden="1" outlineLevel="1">
      <c r="B30" s="86"/>
      <c r="C30" s="87"/>
      <c r="D30" s="87"/>
      <c r="E30" s="87"/>
      <c r="F30" s="88"/>
      <c r="G30" s="89"/>
      <c r="H30" s="89"/>
      <c r="I30" s="90" t="s">
        <v>49</v>
      </c>
      <c r="J30" s="70"/>
      <c r="M30" s="71"/>
      <c r="N30" s="72"/>
      <c r="O30" s="72"/>
    </row>
    <row r="31" spans="2:15" s="62" customFormat="1" ht="25.5" customHeight="1" hidden="1" outlineLevel="1">
      <c r="B31" s="86"/>
      <c r="C31" s="87"/>
      <c r="D31" s="87"/>
      <c r="E31" s="87"/>
      <c r="F31" s="88"/>
      <c r="G31" s="89"/>
      <c r="H31" s="89"/>
      <c r="I31" s="90" t="s">
        <v>49</v>
      </c>
      <c r="J31" s="70"/>
      <c r="M31" s="71"/>
      <c r="N31" s="72"/>
      <c r="O31" s="72"/>
    </row>
    <row r="32" spans="2:15" s="62" customFormat="1" ht="25.5" customHeight="1" hidden="1" outlineLevel="1">
      <c r="B32" s="86"/>
      <c r="C32" s="87"/>
      <c r="D32" s="87"/>
      <c r="E32" s="87"/>
      <c r="F32" s="88"/>
      <c r="G32" s="89"/>
      <c r="H32" s="89"/>
      <c r="I32" s="90" t="s">
        <v>49</v>
      </c>
      <c r="J32" s="70"/>
      <c r="M32" s="71"/>
      <c r="N32" s="72"/>
      <c r="O32" s="72"/>
    </row>
    <row r="33" spans="2:15" s="62" customFormat="1" ht="25.5" customHeight="1" hidden="1" outlineLevel="1">
      <c r="B33" s="86"/>
      <c r="C33" s="87"/>
      <c r="D33" s="87"/>
      <c r="E33" s="87"/>
      <c r="F33" s="88"/>
      <c r="G33" s="89"/>
      <c r="H33" s="89"/>
      <c r="I33" s="90" t="s">
        <v>49</v>
      </c>
      <c r="J33" s="70"/>
      <c r="M33" s="71"/>
      <c r="N33" s="72"/>
      <c r="O33" s="72"/>
    </row>
    <row r="34" spans="2:15" s="62" customFormat="1" ht="25.5" customHeight="1" hidden="1" outlineLevel="1">
      <c r="B34" s="86"/>
      <c r="C34" s="87"/>
      <c r="D34" s="87"/>
      <c r="E34" s="87"/>
      <c r="F34" s="88"/>
      <c r="G34" s="89"/>
      <c r="H34" s="89"/>
      <c r="I34" s="90" t="s">
        <v>49</v>
      </c>
      <c r="J34" s="70"/>
      <c r="M34" s="71"/>
      <c r="N34" s="72"/>
      <c r="O34" s="72"/>
    </row>
    <row r="35" spans="2:15" s="62" customFormat="1" ht="25.5" collapsed="1">
      <c r="B35" s="86"/>
      <c r="C35" s="87"/>
      <c r="D35" s="87"/>
      <c r="E35" s="87"/>
      <c r="F35" s="88"/>
      <c r="G35" s="89"/>
      <c r="H35" s="89"/>
      <c r="I35" s="90" t="s">
        <v>49</v>
      </c>
      <c r="J35" s="70"/>
      <c r="M35" s="71"/>
      <c r="N35" s="72"/>
      <c r="O35" s="72"/>
    </row>
    <row r="36" spans="2:15" s="62" customFormat="1" ht="25.5" customHeight="1" hidden="1" outlineLevel="1">
      <c r="B36" s="86"/>
      <c r="C36" s="87"/>
      <c r="D36" s="87"/>
      <c r="E36" s="87"/>
      <c r="F36" s="88"/>
      <c r="G36" s="89"/>
      <c r="H36" s="89"/>
      <c r="I36" s="90" t="s">
        <v>49</v>
      </c>
      <c r="J36" s="70"/>
      <c r="M36" s="71"/>
      <c r="N36" s="72"/>
      <c r="O36" s="72"/>
    </row>
    <row r="37" spans="2:15" s="62" customFormat="1" ht="25.5" customHeight="1" hidden="1" outlineLevel="1">
      <c r="B37" s="86"/>
      <c r="C37" s="87"/>
      <c r="D37" s="87"/>
      <c r="E37" s="87"/>
      <c r="F37" s="88"/>
      <c r="G37" s="89"/>
      <c r="H37" s="89"/>
      <c r="I37" s="90" t="s">
        <v>49</v>
      </c>
      <c r="J37" s="70"/>
      <c r="M37" s="71"/>
      <c r="N37" s="72"/>
      <c r="O37" s="72"/>
    </row>
    <row r="38" spans="2:15" s="62" customFormat="1" ht="25.5" customHeight="1" hidden="1" outlineLevel="1">
      <c r="B38" s="86"/>
      <c r="C38" s="87"/>
      <c r="D38" s="87"/>
      <c r="E38" s="87"/>
      <c r="F38" s="88"/>
      <c r="G38" s="89"/>
      <c r="H38" s="89"/>
      <c r="I38" s="90" t="s">
        <v>49</v>
      </c>
      <c r="J38" s="70"/>
      <c r="M38" s="71"/>
      <c r="N38" s="72"/>
      <c r="O38" s="72"/>
    </row>
    <row r="39" spans="2:15" s="62" customFormat="1" ht="25.5" customHeight="1" hidden="1" outlineLevel="1">
      <c r="B39" s="86"/>
      <c r="C39" s="87"/>
      <c r="D39" s="87"/>
      <c r="E39" s="87"/>
      <c r="F39" s="88"/>
      <c r="G39" s="89"/>
      <c r="H39" s="89"/>
      <c r="I39" s="90" t="s">
        <v>49</v>
      </c>
      <c r="J39" s="70"/>
      <c r="M39" s="71"/>
      <c r="N39" s="72"/>
      <c r="O39" s="72"/>
    </row>
    <row r="40" spans="2:15" s="62" customFormat="1" ht="25.5" customHeight="1" hidden="1" outlineLevel="1">
      <c r="B40" s="86"/>
      <c r="C40" s="87"/>
      <c r="D40" s="87"/>
      <c r="E40" s="87"/>
      <c r="F40" s="88"/>
      <c r="G40" s="89"/>
      <c r="H40" s="89"/>
      <c r="I40" s="90" t="s">
        <v>49</v>
      </c>
      <c r="J40" s="70"/>
      <c r="M40" s="71"/>
      <c r="N40" s="72"/>
      <c r="O40" s="72"/>
    </row>
    <row r="41" spans="2:15" s="62" customFormat="1" ht="25.5" customHeight="1" hidden="1" outlineLevel="1">
      <c r="B41" s="86"/>
      <c r="C41" s="87"/>
      <c r="D41" s="87"/>
      <c r="E41" s="87"/>
      <c r="F41" s="88"/>
      <c r="G41" s="89"/>
      <c r="H41" s="89"/>
      <c r="I41" s="90" t="s">
        <v>49</v>
      </c>
      <c r="J41" s="70"/>
      <c r="M41" s="71"/>
      <c r="N41" s="72"/>
      <c r="O41" s="72"/>
    </row>
    <row r="42" spans="2:15" s="62" customFormat="1" ht="25.5" customHeight="1" hidden="1" outlineLevel="1">
      <c r="B42" s="86"/>
      <c r="C42" s="87"/>
      <c r="D42" s="87"/>
      <c r="E42" s="87"/>
      <c r="F42" s="88"/>
      <c r="G42" s="89"/>
      <c r="H42" s="89"/>
      <c r="I42" s="90" t="s">
        <v>49</v>
      </c>
      <c r="J42" s="70"/>
      <c r="M42" s="71"/>
      <c r="N42" s="72"/>
      <c r="O42" s="72"/>
    </row>
    <row r="43" spans="2:15" s="62" customFormat="1" ht="25.5" customHeight="1" hidden="1" outlineLevel="1">
      <c r="B43" s="86"/>
      <c r="C43" s="87"/>
      <c r="D43" s="87"/>
      <c r="E43" s="87"/>
      <c r="F43" s="88"/>
      <c r="G43" s="89"/>
      <c r="H43" s="89"/>
      <c r="I43" s="90" t="s">
        <v>49</v>
      </c>
      <c r="J43" s="70"/>
      <c r="M43" s="71"/>
      <c r="N43" s="72"/>
      <c r="O43" s="72"/>
    </row>
    <row r="44" spans="2:15" s="62" customFormat="1" ht="25.5" customHeight="1" hidden="1" outlineLevel="1">
      <c r="B44" s="86"/>
      <c r="C44" s="87"/>
      <c r="D44" s="87"/>
      <c r="E44" s="87"/>
      <c r="F44" s="88"/>
      <c r="G44" s="89"/>
      <c r="H44" s="89"/>
      <c r="I44" s="90" t="s">
        <v>49</v>
      </c>
      <c r="J44" s="70"/>
      <c r="M44" s="71"/>
      <c r="N44" s="72"/>
      <c r="O44" s="72"/>
    </row>
    <row r="45" spans="2:15" s="62" customFormat="1" ht="25.5" customHeight="1" hidden="1" outlineLevel="1">
      <c r="B45" s="86"/>
      <c r="C45" s="87"/>
      <c r="D45" s="87"/>
      <c r="E45" s="87"/>
      <c r="F45" s="88"/>
      <c r="G45" s="89"/>
      <c r="H45" s="89"/>
      <c r="I45" s="90" t="s">
        <v>49</v>
      </c>
      <c r="J45" s="70"/>
      <c r="M45" s="71"/>
      <c r="N45" s="72"/>
      <c r="O45" s="72"/>
    </row>
    <row r="46" spans="2:15" s="62" customFormat="1" ht="25.5" collapsed="1">
      <c r="B46" s="86"/>
      <c r="C46" s="87"/>
      <c r="D46" s="87"/>
      <c r="E46" s="87"/>
      <c r="F46" s="88"/>
      <c r="G46" s="89"/>
      <c r="H46" s="89"/>
      <c r="I46" s="90" t="s">
        <v>49</v>
      </c>
      <c r="J46" s="70"/>
      <c r="M46" s="71"/>
      <c r="N46" s="72"/>
      <c r="O46" s="72"/>
    </row>
    <row r="47" spans="2:15" s="62" customFormat="1" ht="24.75" customHeight="1" hidden="1" outlineLevel="1">
      <c r="B47" s="86"/>
      <c r="C47" s="87"/>
      <c r="D47" s="87"/>
      <c r="E47" s="87"/>
      <c r="F47" s="88"/>
      <c r="G47" s="89"/>
      <c r="H47" s="89"/>
      <c r="I47" s="90" t="s">
        <v>49</v>
      </c>
      <c r="J47" s="70"/>
      <c r="M47" s="71"/>
      <c r="N47" s="72"/>
      <c r="O47" s="72"/>
    </row>
    <row r="48" spans="2:15" s="62" customFormat="1" ht="24.75" customHeight="1" hidden="1" outlineLevel="1">
      <c r="B48" s="86"/>
      <c r="C48" s="87"/>
      <c r="D48" s="87"/>
      <c r="E48" s="87"/>
      <c r="F48" s="88"/>
      <c r="G48" s="89"/>
      <c r="H48" s="89"/>
      <c r="I48" s="90" t="s">
        <v>49</v>
      </c>
      <c r="J48" s="70"/>
      <c r="M48" s="71"/>
      <c r="N48" s="72"/>
      <c r="O48" s="72"/>
    </row>
    <row r="49" spans="2:15" s="62" customFormat="1" ht="24.75" customHeight="1" hidden="1" outlineLevel="1">
      <c r="B49" s="86"/>
      <c r="C49" s="87"/>
      <c r="D49" s="87"/>
      <c r="E49" s="87"/>
      <c r="F49" s="88"/>
      <c r="G49" s="89"/>
      <c r="H49" s="89"/>
      <c r="I49" s="90" t="s">
        <v>49</v>
      </c>
      <c r="J49" s="70"/>
      <c r="M49" s="71"/>
      <c r="N49" s="72"/>
      <c r="O49" s="72"/>
    </row>
    <row r="50" spans="2:15" s="62" customFormat="1" ht="24.75" customHeight="1" hidden="1" outlineLevel="1">
      <c r="B50" s="86"/>
      <c r="C50" s="87"/>
      <c r="D50" s="87"/>
      <c r="E50" s="87"/>
      <c r="F50" s="88"/>
      <c r="G50" s="89"/>
      <c r="H50" s="89"/>
      <c r="I50" s="90" t="s">
        <v>49</v>
      </c>
      <c r="J50" s="70"/>
      <c r="M50" s="71"/>
      <c r="N50" s="72"/>
      <c r="O50" s="72"/>
    </row>
    <row r="51" spans="2:15" s="62" customFormat="1" ht="24.75" customHeight="1" hidden="1" outlineLevel="1">
      <c r="B51" s="86"/>
      <c r="C51" s="87"/>
      <c r="D51" s="87"/>
      <c r="E51" s="87"/>
      <c r="F51" s="88"/>
      <c r="G51" s="89"/>
      <c r="H51" s="89"/>
      <c r="I51" s="90" t="s">
        <v>49</v>
      </c>
      <c r="J51" s="70"/>
      <c r="M51" s="71"/>
      <c r="N51" s="72"/>
      <c r="O51" s="72"/>
    </row>
    <row r="52" spans="2:15" s="62" customFormat="1" ht="24.75" customHeight="1" hidden="1" outlineLevel="1">
      <c r="B52" s="86"/>
      <c r="C52" s="87"/>
      <c r="D52" s="87"/>
      <c r="E52" s="87"/>
      <c r="F52" s="88"/>
      <c r="G52" s="89"/>
      <c r="H52" s="89"/>
      <c r="I52" s="90" t="s">
        <v>49</v>
      </c>
      <c r="J52" s="70"/>
      <c r="M52" s="71"/>
      <c r="N52" s="72"/>
      <c r="O52" s="72"/>
    </row>
    <row r="53" spans="2:15" s="62" customFormat="1" ht="24.75" customHeight="1" hidden="1" outlineLevel="1">
      <c r="B53" s="86"/>
      <c r="C53" s="87"/>
      <c r="D53" s="87"/>
      <c r="E53" s="87"/>
      <c r="F53" s="88"/>
      <c r="G53" s="89"/>
      <c r="H53" s="89"/>
      <c r="I53" s="90" t="s">
        <v>49</v>
      </c>
      <c r="J53" s="70"/>
      <c r="M53" s="71"/>
      <c r="N53" s="72"/>
      <c r="O53" s="72"/>
    </row>
    <row r="54" spans="2:15" s="62" customFormat="1" ht="24.75" customHeight="1" hidden="1" outlineLevel="1">
      <c r="B54" s="86"/>
      <c r="C54" s="87"/>
      <c r="D54" s="87"/>
      <c r="E54" s="87"/>
      <c r="F54" s="88"/>
      <c r="G54" s="89"/>
      <c r="H54" s="89"/>
      <c r="I54" s="90" t="s">
        <v>49</v>
      </c>
      <c r="J54" s="70"/>
      <c r="M54" s="71"/>
      <c r="N54" s="72"/>
      <c r="O54" s="72"/>
    </row>
    <row r="55" spans="2:15" s="62" customFormat="1" ht="24.75" customHeight="1" hidden="1" outlineLevel="1">
      <c r="B55" s="86"/>
      <c r="C55" s="87"/>
      <c r="D55" s="87"/>
      <c r="E55" s="87"/>
      <c r="F55" s="88"/>
      <c r="G55" s="89"/>
      <c r="H55" s="89"/>
      <c r="I55" s="90" t="s">
        <v>49</v>
      </c>
      <c r="J55" s="70"/>
      <c r="M55" s="71"/>
      <c r="N55" s="72"/>
      <c r="O55" s="72"/>
    </row>
    <row r="56" spans="2:15" s="62" customFormat="1" ht="24.75" customHeight="1" collapsed="1">
      <c r="B56" s="86"/>
      <c r="C56" s="87"/>
      <c r="D56" s="87"/>
      <c r="E56" s="87"/>
      <c r="F56" s="88"/>
      <c r="G56" s="89"/>
      <c r="H56" s="89"/>
      <c r="I56" s="90" t="s">
        <v>49</v>
      </c>
      <c r="J56" s="70"/>
      <c r="M56" s="71"/>
      <c r="N56" s="72"/>
      <c r="O56" s="72"/>
    </row>
    <row r="57" spans="2:15" ht="24.75" customHeight="1">
      <c r="B57" s="91"/>
      <c r="C57" s="91"/>
      <c r="D57" s="91"/>
      <c r="E57" s="92"/>
      <c r="F57" s="93">
        <f>SUM(F17:F56)</f>
        <v>0</v>
      </c>
      <c r="G57" s="94">
        <f>SUM(G17:G56)</f>
        <v>0</v>
      </c>
      <c r="H57" s="95">
        <f>SUM(H17:H56)</f>
        <v>0</v>
      </c>
      <c r="I57" s="90" t="s">
        <v>49</v>
      </c>
      <c r="J57" s="73"/>
      <c r="M57" s="56"/>
      <c r="N57" s="45"/>
      <c r="O57" s="45"/>
    </row>
    <row r="58" spans="2:17" ht="15.75">
      <c r="B58" s="68" t="s">
        <v>50</v>
      </c>
      <c r="C58" s="65"/>
      <c r="D58" s="46"/>
      <c r="E58" s="66"/>
      <c r="F58" s="66"/>
      <c r="G58" s="66"/>
      <c r="H58" s="66"/>
      <c r="I58" s="69"/>
      <c r="J58" s="67"/>
      <c r="K58" s="45"/>
      <c r="L58" s="47"/>
      <c r="M58" s="47"/>
      <c r="N58" s="47"/>
      <c r="O58" s="47"/>
      <c r="P58" s="47"/>
      <c r="Q58" s="47"/>
    </row>
    <row r="59" spans="2:17" s="73" customFormat="1" ht="24.75" customHeight="1">
      <c r="B59" s="96" t="s">
        <v>51</v>
      </c>
      <c r="C59" s="65"/>
      <c r="D59" s="46"/>
      <c r="E59" s="66"/>
      <c r="F59" s="66"/>
      <c r="G59" s="66"/>
      <c r="H59" s="66"/>
      <c r="I59" s="69"/>
      <c r="J59" s="67"/>
      <c r="K59" s="67"/>
      <c r="L59" s="97"/>
      <c r="M59" s="97"/>
      <c r="N59" s="97"/>
      <c r="O59" s="97"/>
      <c r="P59" s="97"/>
      <c r="Q59" s="97"/>
    </row>
    <row r="60" spans="2:15" s="62" customFormat="1" ht="9.75" customHeight="1">
      <c r="B60" s="68"/>
      <c r="C60" s="69"/>
      <c r="D60" s="69"/>
      <c r="E60" s="70"/>
      <c r="F60" s="70"/>
      <c r="G60" s="70"/>
      <c r="H60" s="70"/>
      <c r="I60" s="70"/>
      <c r="J60" s="70"/>
      <c r="M60" s="71"/>
      <c r="N60" s="72"/>
      <c r="O60" s="72"/>
    </row>
    <row r="61" spans="2:15" s="73" customFormat="1" ht="30" customHeight="1">
      <c r="B61" s="74" t="s">
        <v>36</v>
      </c>
      <c r="C61" s="74" t="s">
        <v>37</v>
      </c>
      <c r="D61" s="74" t="s">
        <v>38</v>
      </c>
      <c r="E61" s="74" t="s">
        <v>39</v>
      </c>
      <c r="F61" s="75" t="s">
        <v>40</v>
      </c>
      <c r="G61" s="76" t="s">
        <v>41</v>
      </c>
      <c r="H61" s="74" t="s">
        <v>42</v>
      </c>
      <c r="M61" s="77"/>
      <c r="N61" s="78"/>
      <c r="O61" s="78"/>
    </row>
    <row r="62" spans="2:15" s="79" customFormat="1" ht="25.5" customHeight="1">
      <c r="B62" s="80" t="s">
        <v>43</v>
      </c>
      <c r="C62" s="81" t="s">
        <v>44</v>
      </c>
      <c r="D62" s="80" t="s">
        <v>45</v>
      </c>
      <c r="E62" s="80" t="s">
        <v>46</v>
      </c>
      <c r="F62" s="82" t="s">
        <v>47</v>
      </c>
      <c r="G62" s="436" t="s">
        <v>48</v>
      </c>
      <c r="H62" s="436"/>
      <c r="I62" s="83"/>
      <c r="J62" s="83"/>
      <c r="M62" s="84"/>
      <c r="N62" s="85"/>
      <c r="O62" s="85"/>
    </row>
    <row r="63" spans="2:15" s="62" customFormat="1" ht="25.5">
      <c r="B63" s="98" t="s">
        <v>52</v>
      </c>
      <c r="C63" s="87"/>
      <c r="D63" s="87"/>
      <c r="E63" s="87"/>
      <c r="F63" s="88"/>
      <c r="G63" s="89"/>
      <c r="H63" s="89"/>
      <c r="I63" s="90" t="s">
        <v>49</v>
      </c>
      <c r="J63" s="70"/>
      <c r="M63" s="71"/>
      <c r="N63" s="72"/>
      <c r="O63" s="72"/>
    </row>
    <row r="64" spans="2:15" s="62" customFormat="1" ht="25.5">
      <c r="B64" s="98" t="s">
        <v>52</v>
      </c>
      <c r="C64" s="87"/>
      <c r="D64" s="87"/>
      <c r="E64" s="87"/>
      <c r="F64" s="88"/>
      <c r="G64" s="89"/>
      <c r="H64" s="89"/>
      <c r="I64" s="90" t="s">
        <v>49</v>
      </c>
      <c r="J64" s="70"/>
      <c r="M64" s="71"/>
      <c r="N64" s="72"/>
      <c r="O64" s="72"/>
    </row>
    <row r="65" spans="2:15" s="62" customFormat="1" ht="25.5">
      <c r="B65" s="98" t="s">
        <v>52</v>
      </c>
      <c r="C65" s="87"/>
      <c r="D65" s="87"/>
      <c r="E65" s="87"/>
      <c r="F65" s="88"/>
      <c r="G65" s="89"/>
      <c r="H65" s="89"/>
      <c r="I65" s="90" t="s">
        <v>49</v>
      </c>
      <c r="J65" s="70"/>
      <c r="M65" s="71"/>
      <c r="N65" s="72"/>
      <c r="O65" s="72"/>
    </row>
    <row r="66" spans="2:15" s="62" customFormat="1" ht="25.5">
      <c r="B66" s="98" t="s">
        <v>52</v>
      </c>
      <c r="C66" s="87"/>
      <c r="D66" s="87"/>
      <c r="E66" s="87"/>
      <c r="F66" s="88"/>
      <c r="G66" s="89"/>
      <c r="H66" s="89"/>
      <c r="I66" s="90" t="s">
        <v>49</v>
      </c>
      <c r="J66" s="70"/>
      <c r="M66" s="71"/>
      <c r="N66" s="72"/>
      <c r="O66" s="72"/>
    </row>
    <row r="67" spans="2:15" s="62" customFormat="1" ht="25.5">
      <c r="B67" s="98" t="s">
        <v>52</v>
      </c>
      <c r="C67" s="87"/>
      <c r="D67" s="87"/>
      <c r="E67" s="87"/>
      <c r="F67" s="88"/>
      <c r="G67" s="89"/>
      <c r="H67" s="89"/>
      <c r="I67" s="90" t="s">
        <v>49</v>
      </c>
      <c r="J67" s="70"/>
      <c r="M67" s="71"/>
      <c r="N67" s="72"/>
      <c r="O67" s="72"/>
    </row>
    <row r="68" spans="2:15" s="62" customFormat="1" ht="25.5">
      <c r="B68" s="98" t="s">
        <v>52</v>
      </c>
      <c r="C68" s="87"/>
      <c r="D68" s="87"/>
      <c r="E68" s="87"/>
      <c r="F68" s="88"/>
      <c r="G68" s="89"/>
      <c r="H68" s="89"/>
      <c r="I68" s="90" t="s">
        <v>49</v>
      </c>
      <c r="J68" s="70"/>
      <c r="M68" s="71"/>
      <c r="N68" s="72"/>
      <c r="O68" s="72"/>
    </row>
    <row r="69" spans="2:15" s="62" customFormat="1" ht="25.5">
      <c r="B69" s="98" t="s">
        <v>52</v>
      </c>
      <c r="C69" s="87"/>
      <c r="D69" s="87"/>
      <c r="E69" s="87"/>
      <c r="F69" s="88"/>
      <c r="G69" s="89"/>
      <c r="H69" s="89"/>
      <c r="I69" s="90" t="s">
        <v>49</v>
      </c>
      <c r="J69" s="70"/>
      <c r="M69" s="71"/>
      <c r="N69" s="72"/>
      <c r="O69" s="72"/>
    </row>
    <row r="70" spans="2:15" s="62" customFormat="1" ht="25.5">
      <c r="B70" s="98" t="s">
        <v>52</v>
      </c>
      <c r="C70" s="87"/>
      <c r="D70" s="87"/>
      <c r="E70" s="87"/>
      <c r="F70" s="88"/>
      <c r="G70" s="89"/>
      <c r="H70" s="89"/>
      <c r="I70" s="90" t="s">
        <v>49</v>
      </c>
      <c r="J70" s="70"/>
      <c r="M70" s="71"/>
      <c r="N70" s="72"/>
      <c r="O70" s="72"/>
    </row>
    <row r="71" spans="2:15" s="62" customFormat="1" ht="25.5" customHeight="1">
      <c r="B71" s="98" t="s">
        <v>52</v>
      </c>
      <c r="C71" s="87"/>
      <c r="D71" s="87"/>
      <c r="E71" s="87"/>
      <c r="F71" s="88"/>
      <c r="G71" s="89"/>
      <c r="H71" s="89"/>
      <c r="I71" s="90" t="s">
        <v>49</v>
      </c>
      <c r="J71" s="70"/>
      <c r="M71" s="71"/>
      <c r="N71" s="72"/>
      <c r="O71" s="72"/>
    </row>
    <row r="72" spans="2:15" s="62" customFormat="1" ht="25.5" customHeight="1">
      <c r="B72" s="98" t="s">
        <v>52</v>
      </c>
      <c r="C72" s="87"/>
      <c r="D72" s="87"/>
      <c r="E72" s="87"/>
      <c r="F72" s="88"/>
      <c r="G72" s="89"/>
      <c r="H72" s="89"/>
      <c r="I72" s="90" t="s">
        <v>49</v>
      </c>
      <c r="J72" s="70"/>
      <c r="M72" s="71"/>
      <c r="N72" s="72"/>
      <c r="O72" s="72"/>
    </row>
    <row r="73" spans="2:15" s="62" customFormat="1" ht="25.5" customHeight="1">
      <c r="B73" s="98" t="s">
        <v>52</v>
      </c>
      <c r="C73" s="87"/>
      <c r="D73" s="87"/>
      <c r="E73" s="87"/>
      <c r="F73" s="88"/>
      <c r="G73" s="89"/>
      <c r="H73" s="89"/>
      <c r="I73" s="90" t="s">
        <v>49</v>
      </c>
      <c r="J73" s="70"/>
      <c r="M73" s="71"/>
      <c r="N73" s="72"/>
      <c r="O73" s="72"/>
    </row>
    <row r="74" spans="2:15" s="62" customFormat="1" ht="25.5" customHeight="1">
      <c r="B74" s="98" t="s">
        <v>52</v>
      </c>
      <c r="C74" s="87"/>
      <c r="D74" s="87"/>
      <c r="E74" s="87"/>
      <c r="F74" s="88"/>
      <c r="G74" s="89"/>
      <c r="H74" s="89"/>
      <c r="I74" s="90" t="s">
        <v>49</v>
      </c>
      <c r="J74" s="70"/>
      <c r="M74" s="71"/>
      <c r="N74" s="72"/>
      <c r="O74" s="72"/>
    </row>
    <row r="75" spans="2:15" s="62" customFormat="1" ht="25.5" customHeight="1">
      <c r="B75" s="98" t="s">
        <v>52</v>
      </c>
      <c r="C75" s="87"/>
      <c r="D75" s="87"/>
      <c r="E75" s="87"/>
      <c r="F75" s="88"/>
      <c r="G75" s="89"/>
      <c r="H75" s="89"/>
      <c r="I75" s="90" t="s">
        <v>49</v>
      </c>
      <c r="J75" s="70"/>
      <c r="M75" s="71"/>
      <c r="N75" s="72"/>
      <c r="O75" s="72"/>
    </row>
    <row r="76" spans="2:15" s="62" customFormat="1" ht="25.5" customHeight="1" hidden="1" outlineLevel="1">
      <c r="B76" s="98" t="s">
        <v>52</v>
      </c>
      <c r="C76" s="87"/>
      <c r="D76" s="87"/>
      <c r="E76" s="87"/>
      <c r="F76" s="88"/>
      <c r="G76" s="89"/>
      <c r="H76" s="89"/>
      <c r="I76" s="90" t="s">
        <v>49</v>
      </c>
      <c r="J76" s="70"/>
      <c r="M76" s="71"/>
      <c r="N76" s="72"/>
      <c r="O76" s="72"/>
    </row>
    <row r="77" spans="2:15" s="62" customFormat="1" ht="25.5" customHeight="1" hidden="1" outlineLevel="1">
      <c r="B77" s="98" t="s">
        <v>52</v>
      </c>
      <c r="C77" s="87"/>
      <c r="D77" s="87"/>
      <c r="E77" s="87"/>
      <c r="F77" s="88"/>
      <c r="G77" s="89"/>
      <c r="H77" s="89"/>
      <c r="I77" s="90" t="s">
        <v>49</v>
      </c>
      <c r="J77" s="70"/>
      <c r="M77" s="71"/>
      <c r="N77" s="72"/>
      <c r="O77" s="72"/>
    </row>
    <row r="78" spans="2:15" s="62" customFormat="1" ht="25.5" customHeight="1" hidden="1" outlineLevel="1">
      <c r="B78" s="98" t="s">
        <v>52</v>
      </c>
      <c r="C78" s="87"/>
      <c r="D78" s="87"/>
      <c r="E78" s="87"/>
      <c r="F78" s="88"/>
      <c r="G78" s="89"/>
      <c r="H78" s="89"/>
      <c r="I78" s="90" t="s">
        <v>49</v>
      </c>
      <c r="J78" s="70"/>
      <c r="M78" s="71"/>
      <c r="N78" s="72"/>
      <c r="O78" s="72"/>
    </row>
    <row r="79" spans="2:15" s="62" customFormat="1" ht="25.5" customHeight="1" hidden="1" outlineLevel="1">
      <c r="B79" s="98" t="s">
        <v>52</v>
      </c>
      <c r="C79" s="87"/>
      <c r="D79" s="87"/>
      <c r="E79" s="87"/>
      <c r="F79" s="88"/>
      <c r="G79" s="89"/>
      <c r="H79" s="89"/>
      <c r="I79" s="90" t="s">
        <v>49</v>
      </c>
      <c r="J79" s="70"/>
      <c r="M79" s="71"/>
      <c r="N79" s="72"/>
      <c r="O79" s="72"/>
    </row>
    <row r="80" spans="2:15" s="62" customFormat="1" ht="25.5" customHeight="1" hidden="1" outlineLevel="1">
      <c r="B80" s="98" t="s">
        <v>52</v>
      </c>
      <c r="C80" s="87"/>
      <c r="D80" s="87"/>
      <c r="E80" s="87"/>
      <c r="F80" s="88"/>
      <c r="G80" s="89"/>
      <c r="H80" s="89"/>
      <c r="I80" s="90" t="s">
        <v>49</v>
      </c>
      <c r="J80" s="70"/>
      <c r="M80" s="71"/>
      <c r="N80" s="72"/>
      <c r="O80" s="72"/>
    </row>
    <row r="81" spans="2:15" s="62" customFormat="1" ht="25.5" hidden="1" outlineLevel="1">
      <c r="B81" s="98" t="s">
        <v>52</v>
      </c>
      <c r="C81" s="87"/>
      <c r="D81" s="87"/>
      <c r="E81" s="87"/>
      <c r="F81" s="88"/>
      <c r="G81" s="89"/>
      <c r="H81" s="89"/>
      <c r="I81" s="90" t="s">
        <v>49</v>
      </c>
      <c r="J81" s="70"/>
      <c r="M81" s="71"/>
      <c r="N81" s="72"/>
      <c r="O81" s="72"/>
    </row>
    <row r="82" spans="2:15" s="62" customFormat="1" ht="24.75" customHeight="1" hidden="1" outlineLevel="1">
      <c r="B82" s="98" t="s">
        <v>52</v>
      </c>
      <c r="C82" s="87"/>
      <c r="D82" s="87"/>
      <c r="E82" s="87"/>
      <c r="F82" s="88"/>
      <c r="G82" s="89"/>
      <c r="H82" s="89"/>
      <c r="I82" s="90" t="s">
        <v>49</v>
      </c>
      <c r="J82" s="70"/>
      <c r="M82" s="71"/>
      <c r="N82" s="72"/>
      <c r="O82" s="72"/>
    </row>
    <row r="83" spans="2:15" s="62" customFormat="1" ht="24.75" customHeight="1" hidden="1" outlineLevel="1">
      <c r="B83" s="98" t="s">
        <v>52</v>
      </c>
      <c r="C83" s="87"/>
      <c r="D83" s="87"/>
      <c r="E83" s="87"/>
      <c r="F83" s="88"/>
      <c r="G83" s="89"/>
      <c r="H83" s="89"/>
      <c r="I83" s="90" t="s">
        <v>49</v>
      </c>
      <c r="J83" s="70"/>
      <c r="M83" s="71"/>
      <c r="N83" s="72"/>
      <c r="O83" s="72"/>
    </row>
    <row r="84" spans="2:15" s="62" customFormat="1" ht="24.75" customHeight="1" hidden="1" outlineLevel="1">
      <c r="B84" s="98" t="s">
        <v>52</v>
      </c>
      <c r="C84" s="87"/>
      <c r="D84" s="87"/>
      <c r="E84" s="87"/>
      <c r="F84" s="88"/>
      <c r="G84" s="89"/>
      <c r="H84" s="89"/>
      <c r="I84" s="90" t="s">
        <v>49</v>
      </c>
      <c r="J84" s="70"/>
      <c r="M84" s="71"/>
      <c r="N84" s="72"/>
      <c r="O84" s="72"/>
    </row>
    <row r="85" spans="2:15" s="62" customFormat="1" ht="24.75" customHeight="1" hidden="1" outlineLevel="1">
      <c r="B85" s="98" t="s">
        <v>52</v>
      </c>
      <c r="C85" s="87"/>
      <c r="D85" s="87"/>
      <c r="E85" s="87"/>
      <c r="F85" s="88"/>
      <c r="G85" s="89"/>
      <c r="H85" s="89"/>
      <c r="I85" s="90" t="s">
        <v>49</v>
      </c>
      <c r="J85" s="70"/>
      <c r="M85" s="71"/>
      <c r="N85" s="72"/>
      <c r="O85" s="72"/>
    </row>
    <row r="86" spans="2:15" s="62" customFormat="1" ht="24.75" customHeight="1" hidden="1" outlineLevel="1">
      <c r="B86" s="98" t="s">
        <v>52</v>
      </c>
      <c r="C86" s="87"/>
      <c r="D86" s="87"/>
      <c r="E86" s="87"/>
      <c r="F86" s="88"/>
      <c r="G86" s="89"/>
      <c r="H86" s="89"/>
      <c r="I86" s="90" t="s">
        <v>49</v>
      </c>
      <c r="J86" s="70"/>
      <c r="M86" s="71"/>
      <c r="N86" s="72"/>
      <c r="O86" s="72"/>
    </row>
    <row r="87" spans="2:15" s="62" customFormat="1" ht="24.75" customHeight="1" hidden="1" outlineLevel="1">
      <c r="B87" s="98" t="s">
        <v>52</v>
      </c>
      <c r="C87" s="87"/>
      <c r="D87" s="87"/>
      <c r="E87" s="87"/>
      <c r="F87" s="88"/>
      <c r="G87" s="89"/>
      <c r="H87" s="89"/>
      <c r="I87" s="90" t="s">
        <v>49</v>
      </c>
      <c r="J87" s="70"/>
      <c r="M87" s="71"/>
      <c r="N87" s="72"/>
      <c r="O87" s="72"/>
    </row>
    <row r="88" spans="2:15" s="62" customFormat="1" ht="24.75" customHeight="1" hidden="1" outlineLevel="1">
      <c r="B88" s="98" t="s">
        <v>52</v>
      </c>
      <c r="C88" s="87"/>
      <c r="D88" s="87"/>
      <c r="E88" s="87"/>
      <c r="F88" s="88"/>
      <c r="G88" s="89"/>
      <c r="H88" s="89"/>
      <c r="I88" s="90" t="s">
        <v>49</v>
      </c>
      <c r="J88" s="70"/>
      <c r="M88" s="71"/>
      <c r="N88" s="72"/>
      <c r="O88" s="72"/>
    </row>
    <row r="89" spans="2:15" s="62" customFormat="1" ht="24.75" customHeight="1" hidden="1" outlineLevel="1">
      <c r="B89" s="98" t="s">
        <v>52</v>
      </c>
      <c r="C89" s="87"/>
      <c r="D89" s="87"/>
      <c r="E89" s="87"/>
      <c r="F89" s="88"/>
      <c r="G89" s="89"/>
      <c r="H89" s="89"/>
      <c r="I89" s="90" t="s">
        <v>49</v>
      </c>
      <c r="J89" s="70"/>
      <c r="M89" s="71"/>
      <c r="N89" s="72"/>
      <c r="O89" s="72"/>
    </row>
    <row r="90" spans="2:15" s="62" customFormat="1" ht="24.75" customHeight="1" hidden="1" outlineLevel="1">
      <c r="B90" s="98" t="s">
        <v>52</v>
      </c>
      <c r="C90" s="87"/>
      <c r="D90" s="87"/>
      <c r="E90" s="87"/>
      <c r="F90" s="88"/>
      <c r="G90" s="89"/>
      <c r="H90" s="89"/>
      <c r="I90" s="90" t="s">
        <v>49</v>
      </c>
      <c r="J90" s="70"/>
      <c r="M90" s="71"/>
      <c r="N90" s="72"/>
      <c r="O90" s="72"/>
    </row>
    <row r="91" spans="2:15" s="62" customFormat="1" ht="24.75" customHeight="1" collapsed="1">
      <c r="B91" s="98" t="s">
        <v>52</v>
      </c>
      <c r="C91" s="87"/>
      <c r="D91" s="87"/>
      <c r="E91" s="87"/>
      <c r="F91" s="88"/>
      <c r="G91" s="89"/>
      <c r="H91" s="89"/>
      <c r="I91" s="90" t="s">
        <v>49</v>
      </c>
      <c r="J91" s="70"/>
      <c r="M91" s="71"/>
      <c r="N91" s="72"/>
      <c r="O91" s="72"/>
    </row>
    <row r="92" spans="2:15" ht="24.75" customHeight="1">
      <c r="B92" s="91"/>
      <c r="C92" s="91"/>
      <c r="D92" s="91"/>
      <c r="E92" s="92"/>
      <c r="F92" s="93">
        <f>SUM(F63:F91)</f>
        <v>0</v>
      </c>
      <c r="G92" s="94">
        <f>SUM(G63:G91)</f>
        <v>0</v>
      </c>
      <c r="H92" s="95">
        <f>SUM(H63:H91)</f>
        <v>0</v>
      </c>
      <c r="I92" s="90" t="s">
        <v>49</v>
      </c>
      <c r="J92" s="73"/>
      <c r="M92" s="56"/>
      <c r="N92" s="45"/>
      <c r="O92" s="45"/>
    </row>
    <row r="93" spans="2:17" s="73" customFormat="1" ht="24.75" customHeight="1">
      <c r="B93" s="68" t="s">
        <v>53</v>
      </c>
      <c r="C93" s="65"/>
      <c r="D93" s="46"/>
      <c r="E93" s="66"/>
      <c r="F93" s="66"/>
      <c r="G93" s="66"/>
      <c r="H93" s="66"/>
      <c r="I93" s="69"/>
      <c r="J93" s="67"/>
      <c r="K93" s="67"/>
      <c r="L93" s="97"/>
      <c r="M93" s="97"/>
      <c r="N93" s="97"/>
      <c r="O93" s="97"/>
      <c r="P93" s="97"/>
      <c r="Q93" s="97"/>
    </row>
    <row r="94" spans="2:17" s="73" customFormat="1" ht="24.75" customHeight="1">
      <c r="B94" s="96" t="s">
        <v>54</v>
      </c>
      <c r="C94" s="65"/>
      <c r="D94" s="46"/>
      <c r="E94" s="66"/>
      <c r="F94" s="66"/>
      <c r="G94" s="66"/>
      <c r="H94" s="66"/>
      <c r="I94" s="69"/>
      <c r="J94" s="67"/>
      <c r="K94" s="67"/>
      <c r="L94" s="97"/>
      <c r="M94" s="97"/>
      <c r="N94" s="97"/>
      <c r="O94" s="97"/>
      <c r="P94" s="97"/>
      <c r="Q94" s="97"/>
    </row>
    <row r="95" spans="2:15" s="70" customFormat="1" ht="24.75" customHeight="1">
      <c r="B95" s="68"/>
      <c r="C95" s="69"/>
      <c r="D95" s="69"/>
      <c r="M95" s="99"/>
      <c r="N95" s="100"/>
      <c r="O95" s="100"/>
    </row>
    <row r="96" spans="2:15" s="73" customFormat="1" ht="24.75" customHeight="1">
      <c r="B96" s="74" t="s">
        <v>36</v>
      </c>
      <c r="C96" s="74" t="s">
        <v>37</v>
      </c>
      <c r="D96" s="74" t="s">
        <v>38</v>
      </c>
      <c r="E96" s="74" t="s">
        <v>39</v>
      </c>
      <c r="F96" s="75" t="s">
        <v>40</v>
      </c>
      <c r="G96" s="76" t="s">
        <v>41</v>
      </c>
      <c r="H96" s="74" t="s">
        <v>42</v>
      </c>
      <c r="M96" s="77"/>
      <c r="N96" s="78"/>
      <c r="O96" s="78"/>
    </row>
    <row r="97" spans="2:15" s="79" customFormat="1" ht="24.75" customHeight="1">
      <c r="B97" s="80" t="s">
        <v>43</v>
      </c>
      <c r="C97" s="81" t="s">
        <v>44</v>
      </c>
      <c r="D97" s="80" t="s">
        <v>45</v>
      </c>
      <c r="E97" s="80" t="s">
        <v>46</v>
      </c>
      <c r="F97" s="82" t="s">
        <v>47</v>
      </c>
      <c r="G97" s="436" t="s">
        <v>48</v>
      </c>
      <c r="H97" s="436"/>
      <c r="I97" s="83"/>
      <c r="J97" s="83"/>
      <c r="M97" s="84"/>
      <c r="N97" s="85"/>
      <c r="O97" s="85"/>
    </row>
    <row r="98" spans="2:15" s="62" customFormat="1" ht="24.75" customHeight="1">
      <c r="B98" s="98" t="s">
        <v>55</v>
      </c>
      <c r="C98" s="87" t="s">
        <v>407</v>
      </c>
      <c r="D98" s="87" t="s">
        <v>407</v>
      </c>
      <c r="E98" s="87"/>
      <c r="F98" s="101"/>
      <c r="G98" s="102"/>
      <c r="H98" s="102"/>
      <c r="I98" s="90" t="s">
        <v>49</v>
      </c>
      <c r="J98" s="70"/>
      <c r="M98" s="71"/>
      <c r="N98" s="72"/>
      <c r="O98" s="72"/>
    </row>
    <row r="99" spans="2:15" s="62" customFormat="1" ht="24.75" customHeight="1">
      <c r="B99" s="98"/>
      <c r="C99" s="87"/>
      <c r="D99" s="87"/>
      <c r="E99" s="87"/>
      <c r="F99" s="101"/>
      <c r="G99" s="102"/>
      <c r="H99" s="102"/>
      <c r="I99" s="90"/>
      <c r="J99" s="70"/>
      <c r="M99" s="71"/>
      <c r="N99" s="72"/>
      <c r="O99" s="72"/>
    </row>
    <row r="100" spans="2:15" s="62" customFormat="1" ht="24.75" customHeight="1">
      <c r="B100" s="98" t="s">
        <v>55</v>
      </c>
      <c r="C100" s="87"/>
      <c r="D100" s="87"/>
      <c r="E100" s="87"/>
      <c r="F100" s="101"/>
      <c r="G100" s="102"/>
      <c r="H100" s="102"/>
      <c r="I100" s="90" t="s">
        <v>49</v>
      </c>
      <c r="J100" s="70"/>
      <c r="M100" s="71"/>
      <c r="N100" s="72"/>
      <c r="O100" s="72"/>
    </row>
    <row r="101" spans="2:15" s="62" customFormat="1" ht="24.75" customHeight="1">
      <c r="B101" s="98" t="s">
        <v>55</v>
      </c>
      <c r="C101" s="87"/>
      <c r="D101" s="87"/>
      <c r="E101" s="87"/>
      <c r="F101" s="101"/>
      <c r="G101" s="102"/>
      <c r="H101" s="102"/>
      <c r="I101" s="90" t="s">
        <v>49</v>
      </c>
      <c r="J101" s="70"/>
      <c r="M101" s="71"/>
      <c r="N101" s="72"/>
      <c r="O101" s="72"/>
    </row>
    <row r="102" spans="2:15" s="62" customFormat="1" ht="24.75" customHeight="1">
      <c r="B102" s="98" t="s">
        <v>55</v>
      </c>
      <c r="C102" s="87"/>
      <c r="D102" s="87"/>
      <c r="E102" s="87"/>
      <c r="F102" s="101"/>
      <c r="G102" s="102"/>
      <c r="H102" s="102"/>
      <c r="I102" s="90" t="s">
        <v>49</v>
      </c>
      <c r="J102" s="70"/>
      <c r="M102" s="71"/>
      <c r="N102" s="72"/>
      <c r="O102" s="72"/>
    </row>
    <row r="103" spans="2:15" s="62" customFormat="1" ht="24.75" customHeight="1">
      <c r="B103" s="98" t="s">
        <v>55</v>
      </c>
      <c r="C103" s="87"/>
      <c r="D103" s="87"/>
      <c r="E103" s="87"/>
      <c r="F103" s="101"/>
      <c r="G103" s="102"/>
      <c r="H103" s="102"/>
      <c r="I103" s="90" t="s">
        <v>49</v>
      </c>
      <c r="J103" s="70"/>
      <c r="M103" s="71"/>
      <c r="N103" s="72"/>
      <c r="O103" s="72"/>
    </row>
    <row r="104" spans="2:15" s="62" customFormat="1" ht="24.75" customHeight="1">
      <c r="B104" s="98" t="s">
        <v>55</v>
      </c>
      <c r="C104" s="87"/>
      <c r="D104" s="87"/>
      <c r="E104" s="87"/>
      <c r="F104" s="101"/>
      <c r="G104" s="102"/>
      <c r="H104" s="102"/>
      <c r="I104" s="90" t="s">
        <v>49</v>
      </c>
      <c r="J104" s="70"/>
      <c r="M104" s="71"/>
      <c r="N104" s="72"/>
      <c r="O104" s="72"/>
    </row>
    <row r="105" spans="2:15" s="62" customFormat="1" ht="24.75" customHeight="1">
      <c r="B105" s="98" t="s">
        <v>55</v>
      </c>
      <c r="C105" s="87"/>
      <c r="D105" s="87"/>
      <c r="E105" s="87"/>
      <c r="F105" s="101"/>
      <c r="G105" s="102"/>
      <c r="H105" s="102"/>
      <c r="I105" s="90" t="s">
        <v>49</v>
      </c>
      <c r="J105" s="70"/>
      <c r="M105" s="71"/>
      <c r="N105" s="72"/>
      <c r="O105" s="72"/>
    </row>
    <row r="106" spans="2:15" s="62" customFormat="1" ht="24.75" customHeight="1">
      <c r="B106" s="98" t="s">
        <v>55</v>
      </c>
      <c r="C106" s="87"/>
      <c r="D106" s="87"/>
      <c r="E106" s="87"/>
      <c r="F106" s="101"/>
      <c r="G106" s="102"/>
      <c r="H106" s="102"/>
      <c r="I106" s="90" t="s">
        <v>49</v>
      </c>
      <c r="J106" s="70"/>
      <c r="M106" s="71"/>
      <c r="N106" s="72"/>
      <c r="O106" s="72"/>
    </row>
    <row r="107" spans="2:15" s="62" customFormat="1" ht="24.75" customHeight="1">
      <c r="B107" s="98" t="s">
        <v>55</v>
      </c>
      <c r="C107" s="87"/>
      <c r="D107" s="87"/>
      <c r="E107" s="87"/>
      <c r="F107" s="101"/>
      <c r="G107" s="102"/>
      <c r="H107" s="102"/>
      <c r="I107" s="90" t="s">
        <v>49</v>
      </c>
      <c r="J107" s="70"/>
      <c r="M107" s="71"/>
      <c r="N107" s="72"/>
      <c r="O107" s="72"/>
    </row>
    <row r="108" spans="2:15" s="62" customFormat="1" ht="24.75" customHeight="1">
      <c r="B108" s="98" t="s">
        <v>55</v>
      </c>
      <c r="C108" s="87"/>
      <c r="D108" s="87"/>
      <c r="E108" s="87"/>
      <c r="F108" s="101"/>
      <c r="G108" s="102"/>
      <c r="H108" s="102"/>
      <c r="I108" s="90" t="s">
        <v>49</v>
      </c>
      <c r="J108" s="70"/>
      <c r="M108" s="71"/>
      <c r="N108" s="72"/>
      <c r="O108" s="72"/>
    </row>
    <row r="109" spans="2:15" s="62" customFormat="1" ht="24.75" customHeight="1">
      <c r="B109" s="98" t="s">
        <v>55</v>
      </c>
      <c r="C109" s="87"/>
      <c r="D109" s="87"/>
      <c r="E109" s="87"/>
      <c r="F109" s="101"/>
      <c r="G109" s="102"/>
      <c r="H109" s="102"/>
      <c r="I109" s="90" t="s">
        <v>49</v>
      </c>
      <c r="J109" s="70"/>
      <c r="M109" s="71"/>
      <c r="N109" s="72"/>
      <c r="O109" s="72"/>
    </row>
    <row r="110" spans="2:15" s="62" customFormat="1" ht="24.75" customHeight="1">
      <c r="B110" s="98" t="s">
        <v>55</v>
      </c>
      <c r="C110" s="87"/>
      <c r="D110" s="87"/>
      <c r="E110" s="87"/>
      <c r="F110" s="101"/>
      <c r="G110" s="102"/>
      <c r="H110" s="102"/>
      <c r="I110" s="90" t="s">
        <v>49</v>
      </c>
      <c r="J110" s="70"/>
      <c r="M110" s="71"/>
      <c r="N110" s="72"/>
      <c r="O110" s="72"/>
    </row>
    <row r="111" spans="2:15" s="62" customFormat="1" ht="24.75" customHeight="1">
      <c r="B111" s="98" t="s">
        <v>55</v>
      </c>
      <c r="C111" s="87"/>
      <c r="D111" s="87"/>
      <c r="E111" s="87"/>
      <c r="F111" s="101"/>
      <c r="G111" s="102"/>
      <c r="H111" s="102"/>
      <c r="I111" s="90" t="s">
        <v>49</v>
      </c>
      <c r="J111" s="70"/>
      <c r="M111" s="71"/>
      <c r="N111" s="72"/>
      <c r="O111" s="72"/>
    </row>
    <row r="112" spans="2:15" s="62" customFormat="1" ht="24.75" customHeight="1" hidden="1" outlineLevel="1">
      <c r="B112" s="98" t="s">
        <v>55</v>
      </c>
      <c r="C112" s="87"/>
      <c r="D112" s="87"/>
      <c r="E112" s="87"/>
      <c r="F112" s="101"/>
      <c r="G112" s="102"/>
      <c r="H112" s="102"/>
      <c r="I112" s="90" t="s">
        <v>49</v>
      </c>
      <c r="J112" s="70"/>
      <c r="M112" s="71"/>
      <c r="N112" s="72"/>
      <c r="O112" s="72"/>
    </row>
    <row r="113" spans="2:15" s="62" customFormat="1" ht="24.75" customHeight="1" hidden="1" outlineLevel="1">
      <c r="B113" s="98" t="s">
        <v>55</v>
      </c>
      <c r="C113" s="87"/>
      <c r="D113" s="87"/>
      <c r="E113" s="87"/>
      <c r="F113" s="101"/>
      <c r="G113" s="102"/>
      <c r="H113" s="102"/>
      <c r="I113" s="90" t="s">
        <v>49</v>
      </c>
      <c r="J113" s="70"/>
      <c r="M113" s="71"/>
      <c r="N113" s="72"/>
      <c r="O113" s="72"/>
    </row>
    <row r="114" spans="2:15" s="62" customFormat="1" ht="24.75" customHeight="1" hidden="1" outlineLevel="1">
      <c r="B114" s="98" t="s">
        <v>55</v>
      </c>
      <c r="C114" s="87"/>
      <c r="D114" s="87"/>
      <c r="E114" s="87"/>
      <c r="F114" s="101"/>
      <c r="G114" s="102"/>
      <c r="H114" s="102"/>
      <c r="I114" s="90" t="s">
        <v>49</v>
      </c>
      <c r="J114" s="70"/>
      <c r="M114" s="71"/>
      <c r="N114" s="72"/>
      <c r="O114" s="72"/>
    </row>
    <row r="115" spans="2:15" s="62" customFormat="1" ht="24.75" customHeight="1" hidden="1" outlineLevel="1">
      <c r="B115" s="98" t="s">
        <v>55</v>
      </c>
      <c r="C115" s="87"/>
      <c r="D115" s="87"/>
      <c r="E115" s="87"/>
      <c r="F115" s="101"/>
      <c r="G115" s="102"/>
      <c r="H115" s="102"/>
      <c r="I115" s="90" t="s">
        <v>49</v>
      </c>
      <c r="J115" s="70"/>
      <c r="M115" s="71"/>
      <c r="N115" s="72"/>
      <c r="O115" s="72"/>
    </row>
    <row r="116" spans="2:15" s="62" customFormat="1" ht="24.75" customHeight="1" hidden="1" outlineLevel="1">
      <c r="B116" s="98" t="s">
        <v>55</v>
      </c>
      <c r="C116" s="87"/>
      <c r="D116" s="87"/>
      <c r="E116" s="87"/>
      <c r="F116" s="101"/>
      <c r="G116" s="102"/>
      <c r="H116" s="102"/>
      <c r="I116" s="90" t="s">
        <v>49</v>
      </c>
      <c r="J116" s="70"/>
      <c r="M116" s="71"/>
      <c r="N116" s="72"/>
      <c r="O116" s="72"/>
    </row>
    <row r="117" spans="2:15" s="62" customFormat="1" ht="24.75" customHeight="1" hidden="1" outlineLevel="1">
      <c r="B117" s="98" t="s">
        <v>55</v>
      </c>
      <c r="C117" s="87"/>
      <c r="D117" s="87"/>
      <c r="E117" s="87"/>
      <c r="F117" s="101"/>
      <c r="G117" s="102"/>
      <c r="H117" s="102"/>
      <c r="I117" s="90" t="s">
        <v>49</v>
      </c>
      <c r="J117" s="70"/>
      <c r="M117" s="71"/>
      <c r="N117" s="72"/>
      <c r="O117" s="72"/>
    </row>
    <row r="118" spans="2:15" s="62" customFormat="1" ht="24.75" customHeight="1" hidden="1" outlineLevel="1">
      <c r="B118" s="98" t="s">
        <v>55</v>
      </c>
      <c r="C118" s="87"/>
      <c r="D118" s="87"/>
      <c r="E118" s="87"/>
      <c r="F118" s="101"/>
      <c r="G118" s="102"/>
      <c r="H118" s="102"/>
      <c r="I118" s="90" t="s">
        <v>49</v>
      </c>
      <c r="J118" s="70"/>
      <c r="M118" s="71"/>
      <c r="N118" s="72"/>
      <c r="O118" s="72"/>
    </row>
    <row r="119" spans="2:15" s="62" customFormat="1" ht="24.75" customHeight="1" hidden="1" outlineLevel="1">
      <c r="B119" s="98" t="s">
        <v>55</v>
      </c>
      <c r="C119" s="87"/>
      <c r="D119" s="87"/>
      <c r="E119" s="87"/>
      <c r="F119" s="101"/>
      <c r="G119" s="102"/>
      <c r="H119" s="102"/>
      <c r="I119" s="90" t="s">
        <v>49</v>
      </c>
      <c r="J119" s="70"/>
      <c r="M119" s="71"/>
      <c r="N119" s="72"/>
      <c r="O119" s="72"/>
    </row>
    <row r="120" spans="2:15" s="62" customFormat="1" ht="24.75" customHeight="1" hidden="1" outlineLevel="1">
      <c r="B120" s="98" t="s">
        <v>55</v>
      </c>
      <c r="C120" s="87"/>
      <c r="D120" s="87"/>
      <c r="E120" s="87"/>
      <c r="F120" s="101"/>
      <c r="G120" s="102"/>
      <c r="H120" s="102"/>
      <c r="I120" s="90" t="s">
        <v>49</v>
      </c>
      <c r="J120" s="70"/>
      <c r="M120" s="71"/>
      <c r="N120" s="72"/>
      <c r="O120" s="72"/>
    </row>
    <row r="121" spans="2:15" s="62" customFormat="1" ht="24.75" customHeight="1" hidden="1" outlineLevel="1">
      <c r="B121" s="98" t="s">
        <v>55</v>
      </c>
      <c r="C121" s="87"/>
      <c r="D121" s="87"/>
      <c r="E121" s="87"/>
      <c r="F121" s="101"/>
      <c r="G121" s="102"/>
      <c r="H121" s="102"/>
      <c r="I121" s="90" t="s">
        <v>49</v>
      </c>
      <c r="J121" s="70"/>
      <c r="M121" s="71"/>
      <c r="N121" s="72"/>
      <c r="O121" s="72"/>
    </row>
    <row r="122" spans="2:15" s="62" customFormat="1" ht="24.75" customHeight="1" hidden="1" outlineLevel="1">
      <c r="B122" s="98" t="s">
        <v>55</v>
      </c>
      <c r="C122" s="87"/>
      <c r="D122" s="87"/>
      <c r="E122" s="87"/>
      <c r="F122" s="101"/>
      <c r="G122" s="102"/>
      <c r="H122" s="102"/>
      <c r="I122" s="90" t="s">
        <v>49</v>
      </c>
      <c r="J122" s="70"/>
      <c r="M122" s="71"/>
      <c r="N122" s="72"/>
      <c r="O122" s="72"/>
    </row>
    <row r="123" spans="2:15" s="62" customFormat="1" ht="24.75" customHeight="1" hidden="1" outlineLevel="1">
      <c r="B123" s="98" t="s">
        <v>55</v>
      </c>
      <c r="C123" s="87"/>
      <c r="D123" s="87"/>
      <c r="E123" s="87"/>
      <c r="F123" s="101"/>
      <c r="G123" s="102"/>
      <c r="H123" s="102"/>
      <c r="I123" s="90" t="s">
        <v>49</v>
      </c>
      <c r="J123" s="70"/>
      <c r="M123" s="71"/>
      <c r="N123" s="72"/>
      <c r="O123" s="72"/>
    </row>
    <row r="124" spans="2:15" s="62" customFormat="1" ht="24.75" customHeight="1" hidden="1" outlineLevel="1">
      <c r="B124" s="98" t="s">
        <v>55</v>
      </c>
      <c r="C124" s="87"/>
      <c r="D124" s="87"/>
      <c r="E124" s="87"/>
      <c r="F124" s="101"/>
      <c r="G124" s="102"/>
      <c r="H124" s="102"/>
      <c r="I124" s="90" t="s">
        <v>49</v>
      </c>
      <c r="J124" s="70"/>
      <c r="M124" s="71"/>
      <c r="N124" s="72"/>
      <c r="O124" s="72"/>
    </row>
    <row r="125" spans="2:15" s="62" customFormat="1" ht="24.75" customHeight="1" hidden="1" outlineLevel="1">
      <c r="B125" s="98" t="s">
        <v>55</v>
      </c>
      <c r="C125" s="87"/>
      <c r="D125" s="87"/>
      <c r="E125" s="87"/>
      <c r="F125" s="101"/>
      <c r="G125" s="102"/>
      <c r="H125" s="102"/>
      <c r="I125" s="90" t="s">
        <v>49</v>
      </c>
      <c r="J125" s="70"/>
      <c r="M125" s="71"/>
      <c r="N125" s="72"/>
      <c r="O125" s="72"/>
    </row>
    <row r="126" spans="2:15" s="62" customFormat="1" ht="24.75" customHeight="1" hidden="1" outlineLevel="1">
      <c r="B126" s="98" t="s">
        <v>55</v>
      </c>
      <c r="C126" s="87"/>
      <c r="D126" s="87"/>
      <c r="E126" s="87"/>
      <c r="F126" s="101"/>
      <c r="G126" s="102"/>
      <c r="H126" s="102"/>
      <c r="I126" s="90" t="s">
        <v>49</v>
      </c>
      <c r="J126" s="70"/>
      <c r="M126" s="71"/>
      <c r="N126" s="72"/>
      <c r="O126" s="72"/>
    </row>
    <row r="127" spans="2:15" s="62" customFormat="1" ht="24.75" customHeight="1" collapsed="1">
      <c r="B127" s="98" t="s">
        <v>55</v>
      </c>
      <c r="C127" s="87"/>
      <c r="D127" s="87"/>
      <c r="E127" s="87"/>
      <c r="F127" s="101"/>
      <c r="G127" s="102"/>
      <c r="H127" s="102"/>
      <c r="I127" s="90" t="s">
        <v>49</v>
      </c>
      <c r="J127" s="70"/>
      <c r="M127" s="71"/>
      <c r="N127" s="72"/>
      <c r="O127" s="72"/>
    </row>
    <row r="128" spans="2:15" s="73" customFormat="1" ht="24.75" customHeight="1">
      <c r="B128" s="91"/>
      <c r="C128" s="91"/>
      <c r="D128" s="91"/>
      <c r="E128" s="92"/>
      <c r="F128" s="93">
        <f>SUM(F98:F127)</f>
        <v>0</v>
      </c>
      <c r="G128" s="94">
        <f>SUM(G98:G127)</f>
        <v>0</v>
      </c>
      <c r="H128" s="95">
        <f>SUM(H98:H127)</f>
        <v>0</v>
      </c>
      <c r="I128" s="90" t="s">
        <v>49</v>
      </c>
      <c r="M128" s="69"/>
      <c r="N128" s="67"/>
      <c r="O128" s="67"/>
    </row>
    <row r="129" spans="2:15" s="73" customFormat="1" ht="24.75" customHeight="1">
      <c r="B129" s="91"/>
      <c r="C129" s="91"/>
      <c r="D129" s="91"/>
      <c r="E129" s="92"/>
      <c r="F129" s="437" t="s">
        <v>56</v>
      </c>
      <c r="G129" s="437"/>
      <c r="H129" s="94">
        <f>IF(F128+G128+H128&lt;20000,F128+G128+H128,20000)</f>
        <v>0</v>
      </c>
      <c r="I129" s="90"/>
      <c r="M129" s="69"/>
      <c r="N129" s="67"/>
      <c r="O129" s="67"/>
    </row>
    <row r="130" spans="2:9" ht="24.75" customHeight="1" hidden="1">
      <c r="B130" s="92"/>
      <c r="C130" s="103"/>
      <c r="D130" s="104">
        <f>SUM(F57,G57,H57,F92,G92,H92,H129)</f>
        <v>0</v>
      </c>
      <c r="F130" s="105"/>
      <c r="G130" s="105"/>
      <c r="H130" s="73"/>
      <c r="I130" s="73"/>
    </row>
    <row r="131" spans="2:9" ht="14.25" customHeight="1">
      <c r="B131" s="106" t="s">
        <v>57</v>
      </c>
      <c r="C131" s="73"/>
      <c r="D131" s="73"/>
      <c r="E131" s="73"/>
      <c r="F131" s="73"/>
      <c r="G131" s="73"/>
      <c r="H131" s="73"/>
      <c r="I131" s="73"/>
    </row>
    <row r="132" spans="2:7" ht="15">
      <c r="B132" s="107" t="s">
        <v>58</v>
      </c>
      <c r="C132" s="73"/>
      <c r="D132" s="73"/>
      <c r="G132" s="73"/>
    </row>
    <row r="133" spans="2:7" ht="27" customHeight="1">
      <c r="B133" s="108" t="str">
        <f>IF($D$130&lt;=50000,"Montant total des dépenses éligibles inférieur à 50 000€ - ce tableau ne doit pas être rempli",IF($D$130&gt;50000,"Montant total des dépenses éligibles supérieur à 50 000€ - ce tableau doit être rempli"))</f>
        <v>Montant total des dépenses éligibles inférieur à 50 000€ - ce tableau ne doit pas être rempli</v>
      </c>
      <c r="G133" s="73"/>
    </row>
    <row r="134" spans="2:7" ht="30" customHeight="1">
      <c r="B134" s="74" t="s">
        <v>59</v>
      </c>
      <c r="C134" s="74" t="s">
        <v>39</v>
      </c>
      <c r="D134" s="74" t="s">
        <v>60</v>
      </c>
      <c r="G134" s="73"/>
    </row>
    <row r="135" spans="2:7" s="79" customFormat="1" ht="24.75" customHeight="1">
      <c r="B135" s="80" t="s">
        <v>61</v>
      </c>
      <c r="C135" s="80" t="s">
        <v>62</v>
      </c>
      <c r="D135" s="80" t="s">
        <v>63</v>
      </c>
      <c r="G135" s="83"/>
    </row>
    <row r="136" spans="2:7" ht="25.5">
      <c r="B136" s="87"/>
      <c r="C136" s="87"/>
      <c r="D136" s="109"/>
      <c r="E136" s="90" t="s">
        <v>49</v>
      </c>
      <c r="G136" s="73"/>
    </row>
    <row r="137" spans="2:7" ht="25.5">
      <c r="B137" s="87"/>
      <c r="C137" s="87"/>
      <c r="D137" s="109"/>
      <c r="E137" s="90" t="s">
        <v>49</v>
      </c>
      <c r="G137" s="73"/>
    </row>
    <row r="138" spans="2:7" ht="25.5">
      <c r="B138" s="87"/>
      <c r="C138" s="87"/>
      <c r="D138" s="109"/>
      <c r="E138" s="90" t="s">
        <v>49</v>
      </c>
      <c r="G138" s="73"/>
    </row>
    <row r="139" spans="2:7" ht="25.5">
      <c r="B139" s="87"/>
      <c r="C139" s="87"/>
      <c r="D139" s="109"/>
      <c r="E139" s="90" t="s">
        <v>49</v>
      </c>
      <c r="G139" s="73"/>
    </row>
    <row r="140" spans="2:7" ht="25.5">
      <c r="B140" s="87"/>
      <c r="C140" s="87"/>
      <c r="D140" s="109"/>
      <c r="E140" s="90" t="s">
        <v>49</v>
      </c>
      <c r="G140" s="73"/>
    </row>
    <row r="141" spans="2:7" ht="25.5">
      <c r="B141" s="87"/>
      <c r="C141" s="87"/>
      <c r="D141" s="109"/>
      <c r="E141" s="90" t="s">
        <v>49</v>
      </c>
      <c r="G141" s="73"/>
    </row>
    <row r="142" spans="2:7" ht="25.5">
      <c r="B142" s="87"/>
      <c r="C142" s="87"/>
      <c r="D142" s="109"/>
      <c r="E142" s="90" t="s">
        <v>49</v>
      </c>
      <c r="G142" s="73"/>
    </row>
    <row r="143" spans="2:7" ht="25.5">
      <c r="B143" s="87"/>
      <c r="C143" s="87"/>
      <c r="D143" s="109"/>
      <c r="E143" s="90" t="s">
        <v>49</v>
      </c>
      <c r="G143" s="73"/>
    </row>
    <row r="144" spans="2:7" ht="25.5">
      <c r="B144" s="87"/>
      <c r="C144" s="87"/>
      <c r="D144" s="109"/>
      <c r="E144" s="90" t="s">
        <v>49</v>
      </c>
      <c r="G144" s="73"/>
    </row>
    <row r="145" spans="2:5" s="73" customFormat="1" ht="25.5">
      <c r="B145" s="87"/>
      <c r="C145" s="87"/>
      <c r="D145" s="109"/>
      <c r="E145" s="90" t="s">
        <v>49</v>
      </c>
    </row>
    <row r="146" spans="2:5" s="73" customFormat="1" ht="25.5" hidden="1" outlineLevel="1">
      <c r="B146" s="87"/>
      <c r="C146" s="87"/>
      <c r="D146" s="109"/>
      <c r="E146" s="90" t="s">
        <v>49</v>
      </c>
    </row>
    <row r="147" spans="2:7" ht="25.5" hidden="1" outlineLevel="1">
      <c r="B147" s="87"/>
      <c r="C147" s="87"/>
      <c r="D147" s="109"/>
      <c r="E147" s="90" t="s">
        <v>49</v>
      </c>
      <c r="G147" s="73"/>
    </row>
    <row r="148" spans="2:7" ht="25.5" hidden="1" outlineLevel="1">
      <c r="B148" s="87"/>
      <c r="C148" s="87"/>
      <c r="D148" s="109"/>
      <c r="E148" s="90" t="s">
        <v>49</v>
      </c>
      <c r="G148" s="73"/>
    </row>
    <row r="149" spans="2:7" ht="25.5" hidden="1" outlineLevel="1">
      <c r="B149" s="87"/>
      <c r="C149" s="87"/>
      <c r="D149" s="109"/>
      <c r="E149" s="90" t="s">
        <v>49</v>
      </c>
      <c r="G149" s="73"/>
    </row>
    <row r="150" spans="2:7" ht="25.5" hidden="1" outlineLevel="1">
      <c r="B150" s="87"/>
      <c r="C150" s="87"/>
      <c r="D150" s="109"/>
      <c r="E150" s="90" t="s">
        <v>49</v>
      </c>
      <c r="G150" s="73"/>
    </row>
    <row r="151" spans="2:7" ht="25.5" hidden="1" outlineLevel="1">
      <c r="B151" s="87"/>
      <c r="C151" s="87"/>
      <c r="D151" s="109"/>
      <c r="E151" s="90" t="s">
        <v>49</v>
      </c>
      <c r="G151" s="73"/>
    </row>
    <row r="152" spans="2:7" ht="25.5" hidden="1" outlineLevel="1">
      <c r="B152" s="87"/>
      <c r="C152" s="87"/>
      <c r="D152" s="109"/>
      <c r="E152" s="90" t="s">
        <v>49</v>
      </c>
      <c r="G152" s="73"/>
    </row>
    <row r="153" spans="2:7" ht="25.5" hidden="1" outlineLevel="1">
      <c r="B153" s="87"/>
      <c r="C153" s="87"/>
      <c r="D153" s="109"/>
      <c r="E153" s="90" t="s">
        <v>49</v>
      </c>
      <c r="G153" s="73"/>
    </row>
    <row r="154" spans="2:5" s="73" customFormat="1" ht="25.5" hidden="1" outlineLevel="1">
      <c r="B154" s="87"/>
      <c r="C154" s="87"/>
      <c r="D154" s="109"/>
      <c r="E154" s="90" t="s">
        <v>49</v>
      </c>
    </row>
    <row r="155" spans="2:5" s="73" customFormat="1" ht="25.5" collapsed="1">
      <c r="B155" s="87"/>
      <c r="C155" s="87"/>
      <c r="D155" s="109"/>
      <c r="E155" s="90" t="s">
        <v>49</v>
      </c>
    </row>
    <row r="156" spans="3:4" ht="24.75" customHeight="1">
      <c r="C156" s="110"/>
      <c r="D156" s="111">
        <f>SUM(D136:D155)</f>
        <v>0</v>
      </c>
    </row>
    <row r="157" spans="2:9" ht="14.25" customHeight="1">
      <c r="B157" s="106" t="s">
        <v>64</v>
      </c>
      <c r="C157" s="73"/>
      <c r="D157" s="73"/>
      <c r="E157" s="73"/>
      <c r="F157" s="73"/>
      <c r="G157" s="73"/>
      <c r="H157" s="73"/>
      <c r="I157" s="73"/>
    </row>
    <row r="158" spans="2:4" ht="15">
      <c r="B158" s="107" t="s">
        <v>65</v>
      </c>
      <c r="C158" s="73"/>
      <c r="D158" s="73"/>
    </row>
    <row r="159" ht="24.75" customHeight="1">
      <c r="B159" s="108" t="str">
        <f>IF($D$130&lt;=1000000,"Montant total des dépenses éligibles inférieur à 1 000 000€ - ce tableau ne doit pas être rempli",IF($D$130&gt;1000000,"Montant total des dépenses éligibles supérieur à 1 000 000€ - ce tableau doit être rempli"))</f>
        <v>Montant total des dépenses éligibles inférieur à 1 000 000€ - ce tableau ne doit pas être rempli</v>
      </c>
    </row>
    <row r="160" spans="2:4" ht="30" customHeight="1">
      <c r="B160" s="74" t="s">
        <v>59</v>
      </c>
      <c r="C160" s="74" t="s">
        <v>39</v>
      </c>
      <c r="D160" s="74" t="s">
        <v>60</v>
      </c>
    </row>
    <row r="161" spans="2:4" s="79" customFormat="1" ht="24.75" customHeight="1">
      <c r="B161" s="80" t="s">
        <v>61</v>
      </c>
      <c r="C161" s="80" t="s">
        <v>62</v>
      </c>
      <c r="D161" s="80" t="s">
        <v>63</v>
      </c>
    </row>
    <row r="162" spans="2:5" ht="25.5">
      <c r="B162" s="87"/>
      <c r="C162" s="87"/>
      <c r="D162" s="109"/>
      <c r="E162" s="90" t="s">
        <v>49</v>
      </c>
    </row>
    <row r="163" spans="2:5" ht="25.5">
      <c r="B163" s="87"/>
      <c r="C163" s="87"/>
      <c r="D163" s="109"/>
      <c r="E163" s="90" t="s">
        <v>49</v>
      </c>
    </row>
    <row r="164" spans="2:5" ht="25.5">
      <c r="B164" s="87"/>
      <c r="C164" s="87"/>
      <c r="D164" s="109"/>
      <c r="E164" s="90" t="s">
        <v>49</v>
      </c>
    </row>
    <row r="165" spans="2:5" s="73" customFormat="1" ht="25.5">
      <c r="B165" s="87"/>
      <c r="C165" s="87"/>
      <c r="D165" s="109"/>
      <c r="E165" s="90" t="s">
        <v>49</v>
      </c>
    </row>
    <row r="166" spans="2:5" ht="25.5">
      <c r="B166" s="87"/>
      <c r="C166" s="87"/>
      <c r="D166" s="109"/>
      <c r="E166" s="90" t="s">
        <v>49</v>
      </c>
    </row>
    <row r="167" spans="2:5" ht="25.5">
      <c r="B167" s="87"/>
      <c r="C167" s="87"/>
      <c r="D167" s="109"/>
      <c r="E167" s="90" t="s">
        <v>49</v>
      </c>
    </row>
    <row r="168" spans="2:5" ht="25.5">
      <c r="B168" s="87"/>
      <c r="C168" s="87"/>
      <c r="D168" s="109"/>
      <c r="E168" s="90" t="s">
        <v>49</v>
      </c>
    </row>
    <row r="169" spans="2:5" s="73" customFormat="1" ht="25.5">
      <c r="B169" s="87"/>
      <c r="C169" s="87"/>
      <c r="D169" s="109"/>
      <c r="E169" s="90" t="s">
        <v>49</v>
      </c>
    </row>
    <row r="170" spans="2:5" ht="25.5">
      <c r="B170" s="87"/>
      <c r="C170" s="87"/>
      <c r="D170" s="109"/>
      <c r="E170" s="90" t="s">
        <v>49</v>
      </c>
    </row>
    <row r="171" spans="2:5" ht="25.5">
      <c r="B171" s="87"/>
      <c r="C171" s="87"/>
      <c r="D171" s="109"/>
      <c r="E171" s="90" t="s">
        <v>49</v>
      </c>
    </row>
    <row r="172" spans="2:5" ht="25.5" hidden="1" outlineLevel="1">
      <c r="B172" s="87"/>
      <c r="C172" s="87"/>
      <c r="D172" s="109"/>
      <c r="E172" s="90" t="s">
        <v>49</v>
      </c>
    </row>
    <row r="173" spans="2:5" s="73" customFormat="1" ht="25.5" hidden="1" outlineLevel="1">
      <c r="B173" s="87"/>
      <c r="C173" s="87"/>
      <c r="D173" s="109"/>
      <c r="E173" s="90" t="s">
        <v>49</v>
      </c>
    </row>
    <row r="174" spans="2:5" ht="25.5" hidden="1" outlineLevel="1">
      <c r="B174" s="87"/>
      <c r="C174" s="87"/>
      <c r="D174" s="109"/>
      <c r="E174" s="90" t="s">
        <v>49</v>
      </c>
    </row>
    <row r="175" spans="2:5" ht="25.5" hidden="1" outlineLevel="1">
      <c r="B175" s="87"/>
      <c r="C175" s="87"/>
      <c r="D175" s="109"/>
      <c r="E175" s="90" t="s">
        <v>49</v>
      </c>
    </row>
    <row r="176" spans="2:5" ht="25.5" hidden="1" outlineLevel="1">
      <c r="B176" s="87"/>
      <c r="C176" s="87"/>
      <c r="D176" s="109"/>
      <c r="E176" s="90" t="s">
        <v>49</v>
      </c>
    </row>
    <row r="177" spans="2:5" s="73" customFormat="1" ht="25.5" hidden="1" outlineLevel="1">
      <c r="B177" s="87"/>
      <c r="C177" s="87"/>
      <c r="D177" s="109"/>
      <c r="E177" s="90" t="s">
        <v>49</v>
      </c>
    </row>
    <row r="178" spans="2:5" ht="25.5" hidden="1" outlineLevel="1">
      <c r="B178" s="87"/>
      <c r="C178" s="87"/>
      <c r="D178" s="109"/>
      <c r="E178" s="90" t="s">
        <v>49</v>
      </c>
    </row>
    <row r="179" spans="2:5" ht="25.5" hidden="1" outlineLevel="1">
      <c r="B179" s="87"/>
      <c r="C179" s="87"/>
      <c r="D179" s="109"/>
      <c r="E179" s="90" t="s">
        <v>49</v>
      </c>
    </row>
    <row r="180" spans="2:5" ht="25.5" hidden="1" outlineLevel="1">
      <c r="B180" s="87"/>
      <c r="C180" s="87"/>
      <c r="D180" s="109"/>
      <c r="E180" s="90" t="s">
        <v>49</v>
      </c>
    </row>
    <row r="181" spans="2:5" s="73" customFormat="1" ht="25.5" collapsed="1">
      <c r="B181" s="87"/>
      <c r="C181" s="87"/>
      <c r="D181" s="109"/>
      <c r="E181" s="90" t="s">
        <v>49</v>
      </c>
    </row>
    <row r="182" spans="3:4" ht="24.75" customHeight="1">
      <c r="C182" s="110"/>
      <c r="D182" s="111">
        <f>SUM(D162:D181)</f>
        <v>0</v>
      </c>
    </row>
    <row r="183" ht="35.25" customHeight="1"/>
    <row r="184" spans="4:7" ht="29.25" customHeight="1">
      <c r="D184" s="438" t="s">
        <v>66</v>
      </c>
      <c r="E184" s="438"/>
      <c r="F184" s="112">
        <f>D130-D156-D182</f>
        <v>0</v>
      </c>
      <c r="G184" s="113"/>
    </row>
    <row r="185" ht="24.75" customHeight="1"/>
  </sheetData>
  <sheetProtection password="C47B" sheet="1" insertRows="0"/>
  <mergeCells count="9">
    <mergeCell ref="G97:H97"/>
    <mergeCell ref="F129:G129"/>
    <mergeCell ref="D184:E184"/>
    <mergeCell ref="B7:E7"/>
    <mergeCell ref="C8:E8"/>
    <mergeCell ref="B10:E10"/>
    <mergeCell ref="C11:E11"/>
    <mergeCell ref="G16:H16"/>
    <mergeCell ref="G62:H62"/>
  </mergeCells>
  <conditionalFormatting sqref="D162:D181">
    <cfRule type="expression" priority="4" dxfId="9" stopIfTrue="1">
      <formula>$D$130&gt;1000000</formula>
    </cfRule>
  </conditionalFormatting>
  <conditionalFormatting sqref="D136:D155">
    <cfRule type="expression" priority="5" dxfId="9" stopIfTrue="1">
      <formula>$D$130&gt;50000</formula>
    </cfRule>
  </conditionalFormatting>
  <dataValidations count="4">
    <dataValidation type="custom" operator="greaterThanOrEqual" allowBlank="1" showErrorMessage="1" error="Le montant total des dépenses éligibles est inférieur à 50 000 €. Les recettes générées par l'opération n'ont pas à être renseignées. " sqref="D136:D155">
      <formula1>$D$130&gt;50000</formula1>
    </dataValidation>
    <dataValidation type="custom" operator="greaterThanOrEqual" allowBlank="1" showErrorMessage="1" error="Le montant total des dépenses éligibles est inférieur à 1 000 000 €. Les recettes générées après la réalisation de l'opération n'ont pas à être renseignées. " sqref="D162:D181">
      <formula1>$D$130&gt;100000</formula1>
    </dataValidation>
    <dataValidation type="list" allowBlank="1" showErrorMessage="1" sqref="B17:B56">
      <formula1>"Dépenses d'investissement matériel et immatériel,Prestations de service"</formula1>
      <formula2>0</formula2>
    </dataValidation>
    <dataValidation type="textLength" operator="lessThanOrEqual" allowBlank="1" showErrorMessage="1" error="Le libellé de l'opération ne doit pas dépasser 96 caractères" sqref="C11:D11">
      <formula1>96</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35" r:id="rId1"/>
  <headerFooter alignWithMargins="0">
    <oddFooter>&amp;L&amp;"Calibri,Italique"&amp;8Annexes techniques - Mesure 48&amp;R&amp;"Calibri,Italique"&amp;8V1.3.1 avril 2017</oddFooter>
  </headerFooter>
</worksheet>
</file>

<file path=xl/worksheets/sheet3.xml><?xml version="1.0" encoding="utf-8"?>
<worksheet xmlns="http://schemas.openxmlformats.org/spreadsheetml/2006/main" xmlns:r="http://schemas.openxmlformats.org/officeDocument/2006/relationships">
  <sheetPr codeName="Feuil3">
    <pageSetUpPr fitToPage="1"/>
  </sheetPr>
  <dimension ref="A1:IV98"/>
  <sheetViews>
    <sheetView showGridLines="0" view="pageBreakPreview" zoomScale="85" zoomScaleNormal="85" zoomScaleSheetLayoutView="85" zoomScalePageLayoutView="0" workbookViewId="0" topLeftCell="A1">
      <selection activeCell="B24" sqref="B24"/>
    </sheetView>
  </sheetViews>
  <sheetFormatPr defaultColWidth="101.421875" defaultRowHeight="15"/>
  <cols>
    <col min="1" max="1" width="7.7109375" style="4" customWidth="1"/>
    <col min="2" max="2" width="65.00390625" style="114" customWidth="1"/>
    <col min="3" max="3" width="29.7109375" style="114" customWidth="1"/>
    <col min="4" max="4" width="26.421875" style="114" customWidth="1"/>
    <col min="5" max="5" width="27.57421875" style="4" customWidth="1"/>
    <col min="6" max="6" width="27.28125" style="4" customWidth="1"/>
    <col min="7" max="7" width="21.00390625" style="4" customWidth="1"/>
    <col min="8" max="8" width="41.28125" style="4" customWidth="1"/>
    <col min="9" max="16384" width="101.421875" style="4" customWidth="1"/>
  </cols>
  <sheetData>
    <row r="1" spans="2:4" ht="30">
      <c r="B1" s="3" t="s">
        <v>0</v>
      </c>
      <c r="C1" s="3"/>
      <c r="D1" s="6"/>
    </row>
    <row r="2" spans="2:4" ht="18">
      <c r="B2" s="5" t="s">
        <v>1</v>
      </c>
      <c r="C2" s="6"/>
      <c r="D2" s="5"/>
    </row>
    <row r="3" spans="2:6" s="62" customFormat="1" ht="18" customHeight="1">
      <c r="B3" s="439" t="str">
        <f>'ANXE-1-DEPENSES PREVI'!B3</f>
        <v>Mesure n°48 - Investissements productifs en aquaculture</v>
      </c>
      <c r="C3" s="439"/>
      <c r="D3" s="439"/>
      <c r="E3" s="439"/>
      <c r="F3" s="439"/>
    </row>
    <row r="4" spans="1:256" ht="15">
      <c r="A4" s="1"/>
      <c r="B4" s="49" t="str">
        <f>NOTICE!B4</f>
        <v>version 1.3.2 – avril 2019</v>
      </c>
      <c r="C4" s="6"/>
      <c r="D4" s="4"/>
      <c r="F4"/>
      <c r="G4"/>
      <c r="H4"/>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4" s="11" customFormat="1" ht="36.75" customHeight="1">
      <c r="B5" s="51" t="s">
        <v>67</v>
      </c>
      <c r="C5" s="50"/>
      <c r="D5" s="45"/>
    </row>
    <row r="6" spans="2:4" s="52" customFormat="1" ht="19.5" customHeight="1">
      <c r="B6" s="115"/>
      <c r="D6" s="54"/>
    </row>
    <row r="7" spans="2:6" s="11" customFormat="1" ht="24.75" customHeight="1">
      <c r="B7" s="440" t="s">
        <v>68</v>
      </c>
      <c r="C7" s="440"/>
      <c r="D7" s="440"/>
      <c r="E7" s="440"/>
      <c r="F7" s="10"/>
    </row>
    <row r="8" spans="2:6" s="11" customFormat="1" ht="24.75" customHeight="1">
      <c r="B8" s="116" t="s">
        <v>69</v>
      </c>
      <c r="C8" s="441" t="str">
        <f>IF('ANXE-1-DEPENSES PREVI'!$C$8=0,"Veuillez renseigner cette information à l'annexe 1",'ANXE-1-DEPENSES PREVI'!$C$8)</f>
        <v>Veuillez renseigner cette information à l'annexe 1</v>
      </c>
      <c r="D8" s="441"/>
      <c r="E8" s="441"/>
      <c r="F8" s="10"/>
    </row>
    <row r="9" spans="2:6" s="11" customFormat="1" ht="12" customHeight="1">
      <c r="B9" s="47"/>
      <c r="C9" s="117"/>
      <c r="D9" s="117"/>
      <c r="E9" s="10"/>
      <c r="F9" s="10"/>
    </row>
    <row r="10" spans="2:6" s="118" customFormat="1" ht="24.75" customHeight="1">
      <c r="B10" s="440" t="s">
        <v>33</v>
      </c>
      <c r="C10" s="440"/>
      <c r="D10" s="440"/>
      <c r="E10" s="440"/>
      <c r="F10" s="119"/>
    </row>
    <row r="11" spans="2:6" s="11" customFormat="1" ht="24.75" customHeight="1">
      <c r="B11" s="116" t="s">
        <v>34</v>
      </c>
      <c r="C11" s="441" t="str">
        <f>IF('ANXE-1-DEPENSES PREVI'!$C$11=0,"Veuillez renseigner cette information à l'annexe 1",'ANXE-1-DEPENSES PREVI'!$C$11)</f>
        <v>Veuillez renseigner cette information à l'annexe 1</v>
      </c>
      <c r="D11" s="441"/>
      <c r="E11" s="441"/>
      <c r="F11" s="10"/>
    </row>
    <row r="12" spans="2:4" ht="15" customHeight="1">
      <c r="B12" s="45"/>
      <c r="C12" s="45"/>
      <c r="D12" s="45"/>
    </row>
    <row r="13" spans="2:5" ht="19.5" customHeight="1">
      <c r="B13" s="120" t="s">
        <v>70</v>
      </c>
      <c r="C13" s="121"/>
      <c r="D13" s="121"/>
      <c r="E13" s="122"/>
    </row>
    <row r="14" spans="1:4" ht="14.25" customHeight="1">
      <c r="A14" s="123"/>
      <c r="B14" s="124"/>
      <c r="C14" s="4"/>
      <c r="D14" s="125"/>
    </row>
    <row r="15" spans="2:8" s="114" customFormat="1" ht="21" customHeight="1">
      <c r="B15" s="126" t="s">
        <v>71</v>
      </c>
      <c r="C15" s="127">
        <f>ROUNDDOWN('ANXE-1-DEPENSES PREVI'!F184,2)</f>
        <v>0</v>
      </c>
      <c r="D15" s="128"/>
      <c r="E15" s="125"/>
      <c r="F15" s="125"/>
      <c r="G15" s="118"/>
      <c r="H15" s="118"/>
    </row>
    <row r="16" spans="2:8" s="114" customFormat="1" ht="18" customHeight="1">
      <c r="B16" s="129" t="s">
        <v>72</v>
      </c>
      <c r="D16" s="130"/>
      <c r="E16" s="130"/>
      <c r="F16" s="130"/>
      <c r="G16" s="118"/>
      <c r="H16" s="118"/>
    </row>
    <row r="17" spans="2:8" s="114" customFormat="1" ht="10.5" customHeight="1">
      <c r="B17" s="129"/>
      <c r="D17" s="130"/>
      <c r="E17" s="130"/>
      <c r="F17" s="130"/>
      <c r="G17" s="118"/>
      <c r="H17" s="118"/>
    </row>
    <row r="18" spans="2:8" s="114" customFormat="1" ht="18.75" customHeight="1">
      <c r="B18" s="131" t="s">
        <v>73</v>
      </c>
      <c r="C18" s="132">
        <v>0.5</v>
      </c>
      <c r="D18" s="133" t="s">
        <v>74</v>
      </c>
      <c r="E18" s="134"/>
      <c r="F18" s="134"/>
      <c r="G18" s="133"/>
      <c r="H18" s="135"/>
    </row>
    <row r="19" spans="2:8" s="114" customFormat="1" ht="8.25" customHeight="1">
      <c r="B19" s="136"/>
      <c r="C19" s="137"/>
      <c r="D19" s="133"/>
      <c r="E19" s="134"/>
      <c r="F19" s="442" t="s">
        <v>75</v>
      </c>
      <c r="G19" s="442"/>
      <c r="H19" s="135"/>
    </row>
    <row r="20" spans="2:7" s="114" customFormat="1" ht="19.5" customHeight="1">
      <c r="B20" s="136"/>
      <c r="C20" s="132">
        <v>0.8</v>
      </c>
      <c r="D20" s="443" t="s">
        <v>76</v>
      </c>
      <c r="E20" s="443"/>
      <c r="F20" s="442"/>
      <c r="G20" s="442"/>
    </row>
    <row r="21" spans="2:7" s="114" customFormat="1" ht="11.25" customHeight="1">
      <c r="B21" s="136"/>
      <c r="C21" s="138"/>
      <c r="D21" s="133"/>
      <c r="F21" s="442"/>
      <c r="G21" s="442"/>
    </row>
    <row r="22" spans="2:6" s="114" customFormat="1" ht="26.25" customHeight="1">
      <c r="B22" s="136"/>
      <c r="C22" s="139" t="s">
        <v>77</v>
      </c>
      <c r="D22" s="140"/>
      <c r="F22" s="130"/>
    </row>
    <row r="23" spans="2:6" s="114" customFormat="1" ht="18" customHeight="1">
      <c r="B23" s="136"/>
      <c r="C23" s="132">
        <v>0.3</v>
      </c>
      <c r="D23" s="133" t="s">
        <v>78</v>
      </c>
      <c r="E23" s="130"/>
      <c r="F23" s="130"/>
    </row>
    <row r="24" spans="2:6" s="114" customFormat="1" ht="18" customHeight="1">
      <c r="B24" s="136"/>
      <c r="C24" s="132">
        <v>0.6</v>
      </c>
      <c r="D24" s="133" t="s">
        <v>79</v>
      </c>
      <c r="E24" s="130"/>
      <c r="F24" s="130"/>
    </row>
    <row r="25" spans="2:8" s="114" customFormat="1" ht="30" customHeight="1">
      <c r="B25" s="136"/>
      <c r="C25" s="132">
        <v>0.75</v>
      </c>
      <c r="D25" s="444" t="s">
        <v>80</v>
      </c>
      <c r="E25" s="444"/>
      <c r="F25" s="444"/>
      <c r="G25" s="444"/>
      <c r="H25" s="444"/>
    </row>
    <row r="26" spans="2:7" s="114" customFormat="1" ht="18" customHeight="1">
      <c r="B26" s="136"/>
      <c r="C26" s="132">
        <v>0.8</v>
      </c>
      <c r="D26" s="133" t="s">
        <v>81</v>
      </c>
      <c r="E26" s="134"/>
      <c r="F26" s="134"/>
      <c r="G26" s="133"/>
    </row>
    <row r="27" spans="2:4" s="114" customFormat="1" ht="15.75">
      <c r="B27" s="136"/>
      <c r="C27" s="132">
        <v>0.8</v>
      </c>
      <c r="D27" s="141" t="s">
        <v>82</v>
      </c>
    </row>
    <row r="28" spans="2:7" s="114" customFormat="1" ht="19.5" customHeight="1" hidden="1">
      <c r="B28" s="142">
        <v>1</v>
      </c>
      <c r="C28" s="143"/>
      <c r="D28" s="133"/>
      <c r="E28" s="134"/>
      <c r="F28" s="134"/>
      <c r="G28" s="133"/>
    </row>
    <row r="29" spans="2:7" s="114" customFormat="1" ht="18.75" customHeight="1">
      <c r="B29" s="136"/>
      <c r="C29" s="144"/>
      <c r="D29" s="133"/>
      <c r="E29" s="134"/>
      <c r="F29" s="134"/>
      <c r="G29" s="133"/>
    </row>
    <row r="30" spans="2:4" s="114" customFormat="1" ht="21" customHeight="1">
      <c r="B30" s="145"/>
      <c r="C30" s="146" t="str">
        <f>IF(B28=1,"50%",(IF(B28=2,"80%",(IF(B28=3,"30%",(IF(B28=4,"60%",(IF(B28=5,"75%",(IF(B28=6,"80%",(IF(B28=7,"80%")))))))))))))</f>
        <v>50%</v>
      </c>
      <c r="D30" s="147"/>
    </row>
    <row r="31" spans="2:4" s="114" customFormat="1" ht="21" customHeight="1">
      <c r="B31" s="145"/>
      <c r="C31" s="148" t="s">
        <v>83</v>
      </c>
      <c r="D31" s="147"/>
    </row>
    <row r="32" spans="2:6" s="114" customFormat="1" ht="12.75" customHeight="1">
      <c r="B32" s="149"/>
      <c r="C32" s="150"/>
      <c r="D32" s="151"/>
      <c r="E32" s="130"/>
      <c r="F32" s="130"/>
    </row>
    <row r="33" spans="2:6" s="114" customFormat="1" ht="21" customHeight="1">
      <c r="B33" s="126" t="s">
        <v>84</v>
      </c>
      <c r="C33" s="152">
        <v>0.75</v>
      </c>
      <c r="E33" s="130"/>
      <c r="F33" s="130"/>
    </row>
    <row r="34" spans="2:6" s="114" customFormat="1" ht="21" customHeight="1">
      <c r="B34" s="126" t="s">
        <v>85</v>
      </c>
      <c r="C34" s="152">
        <v>0.25</v>
      </c>
      <c r="D34" s="153"/>
      <c r="E34" s="130"/>
      <c r="F34" s="130"/>
    </row>
    <row r="35" spans="2:6" s="114" customFormat="1" ht="15">
      <c r="B35" s="154"/>
      <c r="C35" s="155"/>
      <c r="E35" s="130"/>
      <c r="F35" s="130"/>
    </row>
    <row r="36" spans="2:6" s="114" customFormat="1" ht="21" customHeight="1">
      <c r="B36" s="126" t="s">
        <v>86</v>
      </c>
      <c r="C36" s="156">
        <f>ROUNDDOWN(C15*C30,2)</f>
        <v>0</v>
      </c>
      <c r="F36" s="157"/>
    </row>
    <row r="37" spans="2:6" s="114" customFormat="1" ht="21" customHeight="1">
      <c r="B37" s="158" t="s">
        <v>87</v>
      </c>
      <c r="C37" s="159">
        <f>ROUNDDOWN(C36*C33,3)</f>
        <v>0</v>
      </c>
      <c r="E37" s="130"/>
      <c r="F37" s="130"/>
    </row>
    <row r="38" spans="2:6" s="114" customFormat="1" ht="23.25" customHeight="1">
      <c r="B38" s="129" t="s">
        <v>88</v>
      </c>
      <c r="D38" s="130"/>
      <c r="E38" s="130"/>
      <c r="F38" s="130"/>
    </row>
    <row r="39" spans="2:6" s="114" customFormat="1" ht="36" customHeight="1">
      <c r="B39" s="160" t="s">
        <v>89</v>
      </c>
      <c r="C39" s="156">
        <f>ROUNDDOWN(C36*C34-C58,2)</f>
        <v>0</v>
      </c>
      <c r="D39" s="161">
        <f>IF(C39&lt;0,"Ce montant ne peut pas être négatif. Les financement publics obtenus/demandés sont trop élevés.","")</f>
      </c>
      <c r="E39" s="130"/>
      <c r="F39" s="130"/>
    </row>
    <row r="40" spans="2:6" s="114" customFormat="1" ht="21" customHeight="1">
      <c r="B40" s="162"/>
      <c r="C40" s="163"/>
      <c r="D40" s="130"/>
      <c r="E40" s="130"/>
      <c r="F40" s="130"/>
    </row>
    <row r="41" spans="2:4" s="114" customFormat="1" ht="21" customHeight="1">
      <c r="B41" s="164" t="s">
        <v>90</v>
      </c>
      <c r="C41" s="165"/>
      <c r="D41" s="130"/>
    </row>
    <row r="42" spans="2:3" ht="20.25" customHeight="1">
      <c r="B42" s="164" t="s">
        <v>91</v>
      </c>
      <c r="C42" s="166"/>
    </row>
    <row r="43" spans="2:3" ht="20.25" customHeight="1">
      <c r="B43" s="167" t="s">
        <v>92</v>
      </c>
      <c r="C43" s="168"/>
    </row>
    <row r="44" spans="2:5" ht="20.25" customHeight="1" hidden="1">
      <c r="B44" s="169" t="s">
        <v>93</v>
      </c>
      <c r="C44" s="170">
        <f>ROUND(SUM(C41:C43),2)</f>
        <v>0</v>
      </c>
      <c r="D44" s="4"/>
      <c r="E44" s="171"/>
    </row>
    <row r="45" spans="2:6" s="172" customFormat="1" ht="19.5" customHeight="1">
      <c r="B45" s="173"/>
      <c r="C45" s="173"/>
      <c r="E45" s="174">
        <f>IF((ROUND(C39,2))=C44,"","Le total doit être égal aux contreparties nationales sollicitées. L'écart entre les contreparties et les participations sollicitées est de "&amp;(ROUND(C39-C44,2)&amp;" €"))</f>
      </c>
      <c r="F45" s="175"/>
    </row>
    <row r="46" spans="2:6" ht="15.75">
      <c r="B46" s="106" t="s">
        <v>94</v>
      </c>
      <c r="C46" s="106"/>
      <c r="D46" s="106"/>
      <c r="E46" s="106"/>
      <c r="F46" s="130"/>
    </row>
    <row r="47" spans="2:5" s="114" customFormat="1" ht="45">
      <c r="B47" s="74" t="s">
        <v>95</v>
      </c>
      <c r="C47" s="74" t="s">
        <v>96</v>
      </c>
      <c r="D47" s="74" t="s">
        <v>97</v>
      </c>
      <c r="E47" s="176" t="s">
        <v>98</v>
      </c>
    </row>
    <row r="48" spans="2:6" ht="25.5">
      <c r="B48" s="177"/>
      <c r="C48" s="178"/>
      <c r="D48" s="179"/>
      <c r="E48" s="180">
        <f aca="true" t="shared" si="0" ref="E48:E57">IF(C48=0,"",C48/($C$58+$C$44))</f>
      </c>
      <c r="F48" s="181" t="s">
        <v>49</v>
      </c>
    </row>
    <row r="49" spans="2:6" ht="25.5">
      <c r="B49" s="177"/>
      <c r="C49" s="178"/>
      <c r="D49" s="179"/>
      <c r="E49" s="180">
        <f t="shared" si="0"/>
      </c>
      <c r="F49" s="181" t="s">
        <v>49</v>
      </c>
    </row>
    <row r="50" spans="2:6" ht="25.5">
      <c r="B50" s="177"/>
      <c r="C50" s="178"/>
      <c r="D50" s="179"/>
      <c r="E50" s="180">
        <f t="shared" si="0"/>
      </c>
      <c r="F50" s="181" t="s">
        <v>49</v>
      </c>
    </row>
    <row r="51" spans="2:6" ht="25.5">
      <c r="B51" s="177"/>
      <c r="C51" s="178"/>
      <c r="D51" s="179"/>
      <c r="E51" s="180">
        <f t="shared" si="0"/>
      </c>
      <c r="F51" s="181" t="s">
        <v>49</v>
      </c>
    </row>
    <row r="52" spans="2:6" ht="25.5">
      <c r="B52" s="177"/>
      <c r="C52" s="178"/>
      <c r="D52" s="179"/>
      <c r="E52" s="180">
        <f t="shared" si="0"/>
      </c>
      <c r="F52" s="181" t="s">
        <v>49</v>
      </c>
    </row>
    <row r="53" spans="2:6" ht="25.5">
      <c r="B53" s="177"/>
      <c r="C53" s="178"/>
      <c r="D53" s="179"/>
      <c r="E53" s="180">
        <f t="shared" si="0"/>
      </c>
      <c r="F53" s="181" t="s">
        <v>49</v>
      </c>
    </row>
    <row r="54" spans="2:6" ht="25.5">
      <c r="B54" s="177"/>
      <c r="C54" s="178"/>
      <c r="D54" s="179"/>
      <c r="E54" s="180">
        <f t="shared" si="0"/>
      </c>
      <c r="F54" s="181" t="s">
        <v>49</v>
      </c>
    </row>
    <row r="55" spans="2:6" ht="25.5">
      <c r="B55" s="177"/>
      <c r="C55" s="178"/>
      <c r="D55" s="179"/>
      <c r="E55" s="180">
        <f t="shared" si="0"/>
      </c>
      <c r="F55" s="181" t="s">
        <v>49</v>
      </c>
    </row>
    <row r="56" spans="2:6" ht="25.5">
      <c r="B56" s="177"/>
      <c r="C56" s="178"/>
      <c r="D56" s="179"/>
      <c r="E56" s="180">
        <f t="shared" si="0"/>
      </c>
      <c r="F56" s="181" t="s">
        <v>49</v>
      </c>
    </row>
    <row r="57" spans="2:6" ht="25.5">
      <c r="B57" s="177"/>
      <c r="C57" s="178"/>
      <c r="D57" s="179"/>
      <c r="E57" s="180">
        <f t="shared" si="0"/>
      </c>
      <c r="F57" s="181" t="s">
        <v>49</v>
      </c>
    </row>
    <row r="58" spans="2:7" ht="20.25" customHeight="1">
      <c r="B58" s="4"/>
      <c r="C58" s="182">
        <f>SUM(C48:C57)</f>
        <v>0</v>
      </c>
      <c r="D58" s="183" t="s">
        <v>99</v>
      </c>
      <c r="E58" s="184">
        <f>IF(C41=0,"",(C41)/(C44+C58))</f>
      </c>
      <c r="F58" s="8"/>
      <c r="G58" s="185"/>
    </row>
    <row r="59" spans="2:7" ht="20.25" customHeight="1">
      <c r="B59" s="4"/>
      <c r="C59" s="105"/>
      <c r="D59" s="183" t="s">
        <v>100</v>
      </c>
      <c r="E59" s="184">
        <f>IF(C42=0,"",(C42)/(C44+C58))</f>
      </c>
      <c r="G59" s="185"/>
    </row>
    <row r="60" spans="2:7" ht="20.25" customHeight="1">
      <c r="B60" s="4"/>
      <c r="C60" s="105"/>
      <c r="D60" s="183" t="s">
        <v>101</v>
      </c>
      <c r="E60" s="184">
        <f>IF(C44=0,"",(C44)/(C44+C58))</f>
      </c>
      <c r="G60" s="185"/>
    </row>
    <row r="61" spans="2:7" ht="20.25" customHeight="1">
      <c r="B61" s="4"/>
      <c r="C61" s="105"/>
      <c r="D61" s="183"/>
      <c r="G61" s="185"/>
    </row>
    <row r="62" spans="2:5" ht="21" customHeight="1">
      <c r="B62" s="445" t="s">
        <v>102</v>
      </c>
      <c r="C62" s="445"/>
      <c r="D62" s="445"/>
      <c r="E62" s="445"/>
    </row>
    <row r="63" spans="2:5" ht="32.25" customHeight="1">
      <c r="B63" s="446" t="s">
        <v>103</v>
      </c>
      <c r="C63" s="446"/>
      <c r="D63" s="446"/>
      <c r="E63" s="446"/>
    </row>
    <row r="64" spans="2:4" ht="12.75">
      <c r="B64" s="4"/>
      <c r="C64" s="4"/>
      <c r="D64" s="4"/>
    </row>
    <row r="65" spans="2:6" ht="16.5" customHeight="1">
      <c r="B65" s="106" t="s">
        <v>104</v>
      </c>
      <c r="C65" s="4"/>
      <c r="D65" s="8"/>
      <c r="E65" s="8"/>
      <c r="F65" s="8"/>
    </row>
    <row r="66" spans="2:6" ht="24.75" customHeight="1">
      <c r="B66" s="74" t="s">
        <v>105</v>
      </c>
      <c r="C66" s="186"/>
      <c r="D66" s="8"/>
      <c r="E66" s="8"/>
      <c r="F66" s="8"/>
    </row>
    <row r="67" spans="3:6" ht="24.75" customHeight="1">
      <c r="C67" s="4"/>
      <c r="D67" s="8"/>
      <c r="E67" s="8"/>
      <c r="F67" s="8"/>
    </row>
    <row r="68" spans="2:6" ht="15.75">
      <c r="B68" s="106" t="s">
        <v>106</v>
      </c>
      <c r="C68" s="106"/>
      <c r="D68" s="187"/>
      <c r="E68" s="130"/>
      <c r="F68" s="130"/>
    </row>
    <row r="69" spans="2:6" s="188" customFormat="1" ht="33.75" customHeight="1">
      <c r="B69" s="74" t="s">
        <v>107</v>
      </c>
      <c r="C69" s="74" t="s">
        <v>108</v>
      </c>
      <c r="D69" s="189"/>
      <c r="E69" s="189"/>
      <c r="F69" s="8"/>
    </row>
    <row r="70" spans="2:6" ht="25.5">
      <c r="B70" s="177"/>
      <c r="C70" s="190"/>
      <c r="D70" s="181" t="s">
        <v>49</v>
      </c>
      <c r="E70" s="189"/>
      <c r="F70" s="189"/>
    </row>
    <row r="71" spans="2:6" ht="25.5">
      <c r="B71" s="177"/>
      <c r="C71" s="190"/>
      <c r="D71" s="181" t="s">
        <v>49</v>
      </c>
      <c r="E71" s="8"/>
      <c r="F71" s="8"/>
    </row>
    <row r="72" spans="2:6" ht="25.5">
      <c r="B72" s="177"/>
      <c r="C72" s="190"/>
      <c r="D72" s="181" t="s">
        <v>49</v>
      </c>
      <c r="E72" s="189"/>
      <c r="F72" s="189"/>
    </row>
    <row r="73" spans="2:6" ht="25.5">
      <c r="B73" s="177"/>
      <c r="C73" s="190"/>
      <c r="D73" s="181" t="s">
        <v>49</v>
      </c>
      <c r="E73" s="8"/>
      <c r="F73" s="8"/>
    </row>
    <row r="74" spans="2:6" ht="25.5">
      <c r="B74" s="177"/>
      <c r="C74" s="190"/>
      <c r="D74" s="181" t="s">
        <v>49</v>
      </c>
      <c r="E74" s="8"/>
      <c r="F74" s="8"/>
    </row>
    <row r="75" spans="2:6" ht="25.5">
      <c r="B75" s="177"/>
      <c r="C75" s="190"/>
      <c r="D75" s="181" t="s">
        <v>49</v>
      </c>
      <c r="E75" s="8"/>
      <c r="F75" s="8"/>
    </row>
    <row r="76" spans="2:6" ht="25.5">
      <c r="B76" s="177"/>
      <c r="C76" s="190"/>
      <c r="D76" s="181" t="s">
        <v>49</v>
      </c>
      <c r="E76" s="189"/>
      <c r="F76" s="189"/>
    </row>
    <row r="77" spans="2:6" ht="25.5">
      <c r="B77" s="177"/>
      <c r="C77" s="190"/>
      <c r="D77" s="181" t="s">
        <v>49</v>
      </c>
      <c r="E77" s="8"/>
      <c r="F77" s="8"/>
    </row>
    <row r="78" spans="2:6" ht="25.5">
      <c r="B78" s="177"/>
      <c r="C78" s="190"/>
      <c r="D78" s="181" t="s">
        <v>49</v>
      </c>
      <c r="E78" s="8"/>
      <c r="F78" s="8"/>
    </row>
    <row r="79" spans="2:6" ht="25.5">
      <c r="B79" s="177"/>
      <c r="C79" s="190"/>
      <c r="D79" s="181" t="s">
        <v>49</v>
      </c>
      <c r="E79" s="8"/>
      <c r="F79" s="8"/>
    </row>
    <row r="80" spans="2:6" ht="24.75" customHeight="1">
      <c r="B80" s="191" t="s">
        <v>109</v>
      </c>
      <c r="C80" s="192">
        <f>SUM(C70:C79)</f>
        <v>0</v>
      </c>
      <c r="D80" s="8"/>
      <c r="E80" s="8"/>
      <c r="F80" s="8"/>
    </row>
    <row r="81" spans="2:6" ht="24.75" customHeight="1">
      <c r="B81" s="193" t="s">
        <v>110</v>
      </c>
      <c r="C81" s="194">
        <f>IF(C95&gt;C94,C80,C95-C66)</f>
        <v>0</v>
      </c>
      <c r="D81" s="8"/>
      <c r="E81" s="8"/>
      <c r="F81" s="8"/>
    </row>
    <row r="82" spans="2:6" ht="24.75" customHeight="1">
      <c r="B82" s="195"/>
      <c r="C82" s="196"/>
      <c r="D82" s="8"/>
      <c r="E82" s="8"/>
      <c r="F82" s="8"/>
    </row>
    <row r="83" spans="2:4" ht="34.5" customHeight="1">
      <c r="B83" s="197"/>
      <c r="C83" s="198">
        <f>IF(C95&gt;C94,"Attention : le total des financements privés est insuffisant de "&amp;C95-C94&amp;" €","")</f>
      </c>
      <c r="D83" s="199"/>
    </row>
    <row r="84" spans="2:5" ht="25.5" customHeight="1">
      <c r="B84" s="200" t="s">
        <v>111</v>
      </c>
      <c r="C84" s="201"/>
      <c r="D84" s="201"/>
      <c r="E84" s="201"/>
    </row>
    <row r="85" spans="2:4" ht="16.5" customHeight="1">
      <c r="B85" s="106"/>
      <c r="C85" s="4"/>
      <c r="D85" s="4"/>
    </row>
    <row r="86" spans="2:4" ht="24.75" customHeight="1">
      <c r="B86" s="202" t="s">
        <v>112</v>
      </c>
      <c r="C86" s="203">
        <f>ROUNDDOWN(C66+C81,2)</f>
        <v>0</v>
      </c>
      <c r="D86" s="4"/>
    </row>
    <row r="87" spans="2:4" ht="18" customHeight="1">
      <c r="B87" s="204" t="s">
        <v>113</v>
      </c>
      <c r="C87" s="205">
        <f>C66</f>
        <v>0</v>
      </c>
      <c r="D87" s="4"/>
    </row>
    <row r="88" spans="2:4" ht="18" customHeight="1">
      <c r="B88" s="206" t="s">
        <v>114</v>
      </c>
      <c r="C88" s="205">
        <f>C81</f>
        <v>0</v>
      </c>
      <c r="D88" s="4"/>
    </row>
    <row r="89" spans="2:4" ht="24.75" customHeight="1">
      <c r="B89" s="207" t="s">
        <v>115</v>
      </c>
      <c r="C89" s="208">
        <f>SUM(C37+C44+C58)</f>
        <v>0</v>
      </c>
      <c r="D89" s="4"/>
    </row>
    <row r="90" spans="2:4" ht="18" customHeight="1">
      <c r="B90" s="204" t="s">
        <v>116</v>
      </c>
      <c r="C90" s="205">
        <f>C41</f>
        <v>0</v>
      </c>
      <c r="D90" s="4"/>
    </row>
    <row r="91" spans="2:4" ht="18" customHeight="1">
      <c r="B91" s="209" t="s">
        <v>117</v>
      </c>
      <c r="C91" s="205">
        <f>C42</f>
        <v>0</v>
      </c>
      <c r="D91" s="4"/>
    </row>
    <row r="92" spans="1:4" ht="18" customHeight="1">
      <c r="A92" s="4" t="s">
        <v>118</v>
      </c>
      <c r="B92" s="209" t="s">
        <v>119</v>
      </c>
      <c r="C92" s="205">
        <f>C58+C43</f>
        <v>0</v>
      </c>
      <c r="D92" s="4"/>
    </row>
    <row r="93" spans="2:4" ht="18" customHeight="1">
      <c r="B93" s="210" t="s">
        <v>120</v>
      </c>
      <c r="C93" s="205">
        <f>C37</f>
        <v>0</v>
      </c>
      <c r="D93" s="4"/>
    </row>
    <row r="94" spans="2:3" ht="24.75" customHeight="1" hidden="1">
      <c r="B94" s="211" t="s">
        <v>121</v>
      </c>
      <c r="C94" s="212">
        <f>ROUNDDOWN(C66+C80,2)</f>
        <v>0</v>
      </c>
    </row>
    <row r="95" spans="2:6" s="114" customFormat="1" ht="24.75" customHeight="1" hidden="1">
      <c r="B95" s="213" t="s">
        <v>122</v>
      </c>
      <c r="C95" s="214">
        <f>ROUNDDOWN(C15-C36,2)</f>
        <v>0</v>
      </c>
      <c r="E95" s="130"/>
      <c r="F95" s="130"/>
    </row>
    <row r="96" spans="2:4" ht="24.75" customHeight="1">
      <c r="B96" s="215" t="s">
        <v>123</v>
      </c>
      <c r="C96" s="216">
        <f>ROUNDDOWN(SUM(C86,C89),2)</f>
        <v>0</v>
      </c>
      <c r="D96" s="4"/>
    </row>
    <row r="97" ht="25.5" customHeight="1"/>
    <row r="98" spans="2:6" ht="30.75" customHeight="1">
      <c r="B98" s="446" t="s">
        <v>124</v>
      </c>
      <c r="C98" s="446"/>
      <c r="D98" s="446"/>
      <c r="E98" s="446"/>
      <c r="F98" s="114"/>
    </row>
    <row r="106" ht="18.75" customHeight="1"/>
    <row r="117" ht="9.75" customHeight="1"/>
    <row r="127" ht="15" customHeight="1"/>
    <row r="128" ht="24.75" customHeight="1"/>
    <row r="137" ht="15.75" customHeight="1"/>
    <row r="138" ht="30.75" customHeight="1"/>
    <row r="146" ht="29.25" customHeight="1"/>
  </sheetData>
  <sheetProtection password="C47B" sheet="1" objects="1" scenarios="1"/>
  <mergeCells count="11">
    <mergeCell ref="D25:H25"/>
    <mergeCell ref="B62:E62"/>
    <mergeCell ref="B63:E63"/>
    <mergeCell ref="B98:E98"/>
    <mergeCell ref="B3:F3"/>
    <mergeCell ref="B7:E7"/>
    <mergeCell ref="C8:E8"/>
    <mergeCell ref="B10:E10"/>
    <mergeCell ref="C11:E11"/>
    <mergeCell ref="F19:G21"/>
    <mergeCell ref="D20:E20"/>
  </mergeCells>
  <conditionalFormatting sqref="C94">
    <cfRule type="cellIs" priority="2" dxfId="10" operator="equal" stopIfTrue="1">
      <formula>#REF!</formula>
    </cfRule>
  </conditionalFormatting>
  <conditionalFormatting sqref="C96">
    <cfRule type="cellIs" priority="3" dxfId="10" operator="equal" stopIfTrue="1">
      <formula>$C$15</formula>
    </cfRule>
  </conditionalFormatting>
  <conditionalFormatting sqref="C41:C43">
    <cfRule type="expression" priority="4" dxfId="11" stopIfTrue="1">
      <formula>$C$44=$C$39</formula>
    </cfRule>
  </conditionalFormatting>
  <dataValidations count="5">
    <dataValidation operator="greaterThan" allowBlank="1" showErrorMessage="1" sqref="D48:D57">
      <formula1>0</formula1>
    </dataValidation>
    <dataValidation type="decimal" allowBlank="1" showErrorMessage="1" sqref="C70:C79">
      <formula1>0</formula1>
      <formula2>10000000</formula2>
    </dataValidation>
    <dataValidation type="decimal" operator="greaterThan" allowBlank="1" showErrorMessage="1" sqref="C48:C57">
      <formula1>0</formula1>
    </dataValidation>
    <dataValidation allowBlank="1" showErrorMessage="1" error="Ce montant est calculé à partir des données saisie dans l'annexe 1" sqref="C15">
      <formula1>0</formula1>
      <formula2>0</formula2>
    </dataValidation>
    <dataValidation type="list" allowBlank="1" showErrorMessage="1" sqref="C30">
      <formula1>"30%,50%,60%:75%,80%"</formula1>
      <formula2>0</formula2>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40" r:id="rId2"/>
  <headerFooter alignWithMargins="0">
    <oddFooter>&amp;L&amp;"Calibri,Italique"&amp;8Annexes techniques - Mesure 48&amp;R&amp;"Calibri,Italique"&amp;8V1.3.1 avril 2017</oddFooter>
  </headerFooter>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L48"/>
  <sheetViews>
    <sheetView showGridLines="0" view="pageBreakPreview" zoomScaleSheetLayoutView="100" zoomScalePageLayoutView="0" workbookViewId="0" topLeftCell="A1">
      <selection activeCell="K17" sqref="K17"/>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3" t="s">
        <v>0</v>
      </c>
      <c r="C1" s="3"/>
      <c r="D1" s="6"/>
      <c r="E1" s="4"/>
      <c r="F1" s="4"/>
      <c r="G1" s="4"/>
    </row>
    <row r="2" spans="2:7" ht="18">
      <c r="B2" s="5" t="s">
        <v>1</v>
      </c>
      <c r="C2" s="6"/>
      <c r="D2" s="5"/>
      <c r="E2" s="4"/>
      <c r="F2" s="4"/>
      <c r="G2" s="4"/>
    </row>
    <row r="3" spans="2:7" s="4" customFormat="1" ht="18">
      <c r="B3" s="217" t="str">
        <f>'ANXE-1-DEPENSES PREVI'!B3</f>
        <v>Mesure n°48 - Investissements productifs en aquaculture</v>
      </c>
      <c r="C3" s="6"/>
      <c r="D3" s="6"/>
      <c r="E3" s="6"/>
      <c r="F3" s="6"/>
      <c r="G3" s="5"/>
    </row>
    <row r="4" spans="1:9" ht="15">
      <c r="A4" s="1"/>
      <c r="B4" s="49" t="str">
        <f>NOTICE!B4</f>
        <v>version 1.3.2 – avril 2019</v>
      </c>
      <c r="C4" s="6"/>
      <c r="D4" s="4"/>
      <c r="E4" s="4"/>
      <c r="I4" s="2"/>
    </row>
    <row r="5" spans="2:7" ht="18">
      <c r="B5" s="5"/>
      <c r="C5" s="6"/>
      <c r="D5" s="6"/>
      <c r="E5" s="4"/>
      <c r="F5" s="4"/>
      <c r="G5" s="4"/>
    </row>
    <row r="6" spans="2:12" s="218" customFormat="1" ht="26.25">
      <c r="B6" s="219" t="s">
        <v>125</v>
      </c>
      <c r="C6" s="50"/>
      <c r="D6" s="45"/>
      <c r="E6" s="10"/>
      <c r="F6" s="10"/>
      <c r="G6" s="11"/>
      <c r="H6" s="220"/>
      <c r="I6" s="220"/>
      <c r="J6" s="220"/>
      <c r="K6" s="220"/>
      <c r="L6" s="220"/>
    </row>
    <row r="7" spans="2:12" s="218" customFormat="1" ht="18">
      <c r="B7" s="129" t="s">
        <v>126</v>
      </c>
      <c r="C7" s="50"/>
      <c r="D7" s="45"/>
      <c r="E7" s="10"/>
      <c r="F7" s="10"/>
      <c r="G7" s="11"/>
      <c r="H7" s="220"/>
      <c r="I7" s="220"/>
      <c r="J7" s="220"/>
      <c r="K7" s="220"/>
      <c r="L7" s="220"/>
    </row>
    <row r="8" spans="2:4" s="52" customFormat="1" ht="17.25" customHeight="1">
      <c r="B8" s="115"/>
      <c r="D8" s="54"/>
    </row>
    <row r="9" spans="2:12" s="218" customFormat="1" ht="24.75" customHeight="1">
      <c r="B9" s="447" t="s">
        <v>68</v>
      </c>
      <c r="C9" s="447"/>
      <c r="D9" s="447"/>
      <c r="E9" s="447"/>
      <c r="F9" s="10"/>
      <c r="G9" s="11"/>
      <c r="H9" s="220"/>
      <c r="I9" s="220"/>
      <c r="J9" s="220"/>
      <c r="K9" s="220"/>
      <c r="L9" s="220"/>
    </row>
    <row r="10" spans="2:12" s="218" customFormat="1" ht="24.75" customHeight="1">
      <c r="B10" s="221" t="s">
        <v>69</v>
      </c>
      <c r="C10" s="441" t="str">
        <f>IF('ANXE-1-DEPENSES PREVI'!$C$8=0,"Veuillez renseigner cette information à l'annexe 1",'ANXE-1-DEPENSES PREVI'!$C$8)</f>
        <v>Veuillez renseigner cette information à l'annexe 1</v>
      </c>
      <c r="D10" s="441"/>
      <c r="E10" s="441"/>
      <c r="F10" s="10"/>
      <c r="G10" s="11"/>
      <c r="H10" s="220"/>
      <c r="I10" s="220"/>
      <c r="J10" s="220"/>
      <c r="K10" s="220"/>
      <c r="L10" s="220"/>
    </row>
    <row r="11" spans="2:12" s="218" customFormat="1" ht="12" customHeight="1">
      <c r="B11" s="47"/>
      <c r="C11" s="117"/>
      <c r="D11" s="117"/>
      <c r="E11" s="10"/>
      <c r="F11" s="10"/>
      <c r="G11" s="11"/>
      <c r="H11" s="220"/>
      <c r="I11" s="220"/>
      <c r="J11" s="220"/>
      <c r="K11" s="220"/>
      <c r="L11" s="220"/>
    </row>
    <row r="12" spans="2:12" s="12" customFormat="1" ht="24.75" customHeight="1">
      <c r="B12" s="447" t="s">
        <v>33</v>
      </c>
      <c r="C12" s="447"/>
      <c r="D12" s="447"/>
      <c r="E12" s="447"/>
      <c r="F12" s="119"/>
      <c r="G12" s="118"/>
      <c r="H12" s="222"/>
      <c r="I12" s="222"/>
      <c r="J12" s="222"/>
      <c r="K12" s="222"/>
      <c r="L12" s="222"/>
    </row>
    <row r="13" spans="2:12" s="218" customFormat="1" ht="24.75" customHeight="1">
      <c r="B13" s="221" t="s">
        <v>34</v>
      </c>
      <c r="C13" s="441" t="str">
        <f>IF('ANXE-1-DEPENSES PREVI'!$C$11=0,"Veuillez renseigner cette information à l'annexe 1",'ANXE-1-DEPENSES PREVI'!$C$11)</f>
        <v>Veuillez renseigner cette information à l'annexe 1</v>
      </c>
      <c r="D13" s="441"/>
      <c r="E13" s="441"/>
      <c r="F13" s="10"/>
      <c r="G13" s="11"/>
      <c r="H13" s="220"/>
      <c r="I13" s="220"/>
      <c r="J13" s="220"/>
      <c r="K13" s="220"/>
      <c r="L13" s="220"/>
    </row>
    <row r="14" spans="2:12" s="218" customFormat="1" ht="15">
      <c r="B14" s="223"/>
      <c r="C14" s="220"/>
      <c r="D14" s="220"/>
      <c r="E14" s="220"/>
      <c r="F14" s="220"/>
      <c r="G14" s="220"/>
      <c r="H14" s="220"/>
      <c r="I14" s="220"/>
      <c r="J14" s="220"/>
      <c r="K14" s="220"/>
      <c r="L14" s="220"/>
    </row>
    <row r="15" spans="2:10" ht="33" customHeight="1">
      <c r="B15" s="448" t="s">
        <v>127</v>
      </c>
      <c r="C15" s="449" t="s">
        <v>128</v>
      </c>
      <c r="D15" s="449" t="s">
        <v>129</v>
      </c>
      <c r="E15" s="450" t="s">
        <v>130</v>
      </c>
      <c r="F15" s="450"/>
      <c r="G15" s="450"/>
      <c r="H15" s="449" t="s">
        <v>131</v>
      </c>
      <c r="I15" s="451" t="s">
        <v>132</v>
      </c>
      <c r="J15" s="224"/>
    </row>
    <row r="16" spans="2:10" ht="23.25" customHeight="1">
      <c r="B16" s="448"/>
      <c r="C16" s="449"/>
      <c r="D16" s="449"/>
      <c r="E16" s="225" t="s">
        <v>133</v>
      </c>
      <c r="F16" s="226" t="s">
        <v>134</v>
      </c>
      <c r="G16" s="227" t="s">
        <v>135</v>
      </c>
      <c r="H16" s="449"/>
      <c r="I16" s="451"/>
      <c r="J16" s="224"/>
    </row>
    <row r="17" spans="2:9" ht="24.75" customHeight="1">
      <c r="B17" s="228"/>
      <c r="C17" s="229"/>
      <c r="D17" s="230"/>
      <c r="E17" s="190"/>
      <c r="F17" s="190"/>
      <c r="G17" s="190"/>
      <c r="H17" s="231">
        <f aca="true" t="shared" si="0" ref="H17:H46">SUM(E17:G17)</f>
        <v>0</v>
      </c>
      <c r="I17" s="232"/>
    </row>
    <row r="18" spans="2:9" ht="24.75" customHeight="1">
      <c r="B18" s="228"/>
      <c r="C18" s="229"/>
      <c r="D18" s="230"/>
      <c r="E18" s="190"/>
      <c r="F18" s="190"/>
      <c r="G18" s="190"/>
      <c r="H18" s="231">
        <f t="shared" si="0"/>
        <v>0</v>
      </c>
      <c r="I18" s="232"/>
    </row>
    <row r="19" spans="2:9" ht="24.75" customHeight="1">
      <c r="B19" s="228"/>
      <c r="C19" s="229"/>
      <c r="D19" s="230"/>
      <c r="E19" s="190"/>
      <c r="F19" s="190"/>
      <c r="G19" s="190"/>
      <c r="H19" s="231">
        <f t="shared" si="0"/>
        <v>0</v>
      </c>
      <c r="I19" s="232"/>
    </row>
    <row r="20" spans="2:9" ht="24.75" customHeight="1">
      <c r="B20" s="228"/>
      <c r="C20" s="229"/>
      <c r="D20" s="230"/>
      <c r="E20" s="190"/>
      <c r="F20" s="190"/>
      <c r="G20" s="190"/>
      <c r="H20" s="231">
        <f t="shared" si="0"/>
        <v>0</v>
      </c>
      <c r="I20" s="232"/>
    </row>
    <row r="21" spans="2:9" ht="24.75" customHeight="1">
      <c r="B21" s="228"/>
      <c r="C21" s="229"/>
      <c r="D21" s="230"/>
      <c r="E21" s="190"/>
      <c r="F21" s="190"/>
      <c r="G21" s="190"/>
      <c r="H21" s="231">
        <f t="shared" si="0"/>
        <v>0</v>
      </c>
      <c r="I21" s="232"/>
    </row>
    <row r="22" spans="2:9" ht="24.75" customHeight="1">
      <c r="B22" s="228"/>
      <c r="C22" s="229"/>
      <c r="D22" s="230"/>
      <c r="E22" s="190"/>
      <c r="F22" s="190"/>
      <c r="G22" s="190"/>
      <c r="H22" s="231">
        <f t="shared" si="0"/>
        <v>0</v>
      </c>
      <c r="I22" s="232"/>
    </row>
    <row r="23" spans="2:9" ht="24.75" customHeight="1">
      <c r="B23" s="228"/>
      <c r="C23" s="229"/>
      <c r="D23" s="230"/>
      <c r="E23" s="190"/>
      <c r="F23" s="190"/>
      <c r="G23" s="190"/>
      <c r="H23" s="231">
        <f t="shared" si="0"/>
        <v>0</v>
      </c>
      <c r="I23" s="232"/>
    </row>
    <row r="24" spans="2:9" ht="24.75" customHeight="1">
      <c r="B24" s="228"/>
      <c r="C24" s="229"/>
      <c r="D24" s="230"/>
      <c r="E24" s="190"/>
      <c r="F24" s="190"/>
      <c r="G24" s="190"/>
      <c r="H24" s="231">
        <f t="shared" si="0"/>
        <v>0</v>
      </c>
      <c r="I24" s="232"/>
    </row>
    <row r="25" spans="2:9" ht="24.75" customHeight="1">
      <c r="B25" s="228"/>
      <c r="C25" s="229"/>
      <c r="D25" s="230"/>
      <c r="E25" s="190"/>
      <c r="F25" s="190"/>
      <c r="G25" s="190"/>
      <c r="H25" s="231">
        <f t="shared" si="0"/>
        <v>0</v>
      </c>
      <c r="I25" s="232"/>
    </row>
    <row r="26" spans="2:9" ht="24.75" customHeight="1">
      <c r="B26" s="228"/>
      <c r="C26" s="229"/>
      <c r="D26" s="230"/>
      <c r="E26" s="190"/>
      <c r="F26" s="190"/>
      <c r="G26" s="190"/>
      <c r="H26" s="231">
        <f t="shared" si="0"/>
        <v>0</v>
      </c>
      <c r="I26" s="232"/>
    </row>
    <row r="27" spans="2:9" ht="24.75" customHeight="1">
      <c r="B27" s="228"/>
      <c r="C27" s="229"/>
      <c r="D27" s="230"/>
      <c r="E27" s="190"/>
      <c r="F27" s="190"/>
      <c r="G27" s="190"/>
      <c r="H27" s="231">
        <f t="shared" si="0"/>
        <v>0</v>
      </c>
      <c r="I27" s="232"/>
    </row>
    <row r="28" spans="2:9" ht="24.75" customHeight="1">
      <c r="B28" s="228"/>
      <c r="C28" s="229"/>
      <c r="D28" s="230"/>
      <c r="E28" s="190"/>
      <c r="F28" s="190"/>
      <c r="G28" s="190"/>
      <c r="H28" s="231">
        <f t="shared" si="0"/>
        <v>0</v>
      </c>
      <c r="I28" s="232"/>
    </row>
    <row r="29" spans="2:9" ht="24.75" customHeight="1">
      <c r="B29" s="228"/>
      <c r="C29" s="229"/>
      <c r="D29" s="230"/>
      <c r="E29" s="190"/>
      <c r="F29" s="190"/>
      <c r="G29" s="190"/>
      <c r="H29" s="231">
        <f t="shared" si="0"/>
        <v>0</v>
      </c>
      <c r="I29" s="232"/>
    </row>
    <row r="30" spans="2:9" ht="24.75" customHeight="1">
      <c r="B30" s="228"/>
      <c r="C30" s="229"/>
      <c r="D30" s="230"/>
      <c r="E30" s="190"/>
      <c r="F30" s="190"/>
      <c r="G30" s="190"/>
      <c r="H30" s="231">
        <f t="shared" si="0"/>
        <v>0</v>
      </c>
      <c r="I30" s="232"/>
    </row>
    <row r="31" spans="2:9" ht="24.75" customHeight="1">
      <c r="B31" s="228"/>
      <c r="C31" s="229"/>
      <c r="D31" s="230"/>
      <c r="E31" s="190"/>
      <c r="F31" s="190"/>
      <c r="G31" s="190"/>
      <c r="H31" s="231">
        <f t="shared" si="0"/>
        <v>0</v>
      </c>
      <c r="I31" s="232"/>
    </row>
    <row r="32" spans="2:9" ht="24.75" customHeight="1">
      <c r="B32" s="228"/>
      <c r="C32" s="229"/>
      <c r="D32" s="230"/>
      <c r="E32" s="190"/>
      <c r="F32" s="190"/>
      <c r="G32" s="190"/>
      <c r="H32" s="231">
        <f t="shared" si="0"/>
        <v>0</v>
      </c>
      <c r="I32" s="232"/>
    </row>
    <row r="33" spans="2:9" ht="24.75" customHeight="1">
      <c r="B33" s="228"/>
      <c r="C33" s="229"/>
      <c r="D33" s="230"/>
      <c r="E33" s="190"/>
      <c r="F33" s="190"/>
      <c r="G33" s="190"/>
      <c r="H33" s="231">
        <f t="shared" si="0"/>
        <v>0</v>
      </c>
      <c r="I33" s="232"/>
    </row>
    <row r="34" spans="2:9" ht="24.75" customHeight="1">
      <c r="B34" s="228"/>
      <c r="C34" s="229"/>
      <c r="D34" s="230"/>
      <c r="E34" s="190"/>
      <c r="F34" s="190"/>
      <c r="G34" s="190"/>
      <c r="H34" s="231">
        <f t="shared" si="0"/>
        <v>0</v>
      </c>
      <c r="I34" s="232"/>
    </row>
    <row r="35" spans="2:9" ht="24.75" customHeight="1">
      <c r="B35" s="228"/>
      <c r="C35" s="229"/>
      <c r="D35" s="230"/>
      <c r="E35" s="190"/>
      <c r="F35" s="190"/>
      <c r="G35" s="190"/>
      <c r="H35" s="231">
        <f t="shared" si="0"/>
        <v>0</v>
      </c>
      <c r="I35" s="232"/>
    </row>
    <row r="36" spans="2:9" ht="24.75" customHeight="1">
      <c r="B36" s="228"/>
      <c r="C36" s="229"/>
      <c r="D36" s="230"/>
      <c r="E36" s="190"/>
      <c r="F36" s="190"/>
      <c r="G36" s="190"/>
      <c r="H36" s="231">
        <f t="shared" si="0"/>
        <v>0</v>
      </c>
      <c r="I36" s="232"/>
    </row>
    <row r="37" spans="2:9" ht="24.75" customHeight="1">
      <c r="B37" s="228"/>
      <c r="C37" s="229"/>
      <c r="D37" s="230"/>
      <c r="E37" s="190"/>
      <c r="F37" s="190"/>
      <c r="G37" s="190"/>
      <c r="H37" s="231">
        <f t="shared" si="0"/>
        <v>0</v>
      </c>
      <c r="I37" s="232"/>
    </row>
    <row r="38" spans="2:9" ht="24.75" customHeight="1">
      <c r="B38" s="228"/>
      <c r="C38" s="229"/>
      <c r="D38" s="230"/>
      <c r="E38" s="190"/>
      <c r="F38" s="190"/>
      <c r="G38" s="190"/>
      <c r="H38" s="231">
        <f t="shared" si="0"/>
        <v>0</v>
      </c>
      <c r="I38" s="232"/>
    </row>
    <row r="39" spans="2:9" ht="24.75" customHeight="1">
      <c r="B39" s="228"/>
      <c r="C39" s="229"/>
      <c r="D39" s="230"/>
      <c r="E39" s="190"/>
      <c r="F39" s="190"/>
      <c r="G39" s="190"/>
      <c r="H39" s="231">
        <f t="shared" si="0"/>
        <v>0</v>
      </c>
      <c r="I39" s="232"/>
    </row>
    <row r="40" spans="2:9" ht="24.75" customHeight="1">
      <c r="B40" s="228"/>
      <c r="C40" s="229"/>
      <c r="D40" s="230"/>
      <c r="E40" s="190"/>
      <c r="F40" s="190"/>
      <c r="G40" s="190"/>
      <c r="H40" s="231">
        <f t="shared" si="0"/>
        <v>0</v>
      </c>
      <c r="I40" s="232"/>
    </row>
    <row r="41" spans="2:9" ht="24.75" customHeight="1">
      <c r="B41" s="228"/>
      <c r="C41" s="229"/>
      <c r="D41" s="230"/>
      <c r="E41" s="190"/>
      <c r="F41" s="190"/>
      <c r="G41" s="190"/>
      <c r="H41" s="231">
        <f t="shared" si="0"/>
        <v>0</v>
      </c>
      <c r="I41" s="232"/>
    </row>
    <row r="42" spans="2:9" ht="24.75" customHeight="1">
      <c r="B42" s="228"/>
      <c r="C42" s="229"/>
      <c r="D42" s="230"/>
      <c r="E42" s="190"/>
      <c r="F42" s="190"/>
      <c r="G42" s="190"/>
      <c r="H42" s="231">
        <f t="shared" si="0"/>
        <v>0</v>
      </c>
      <c r="I42" s="232"/>
    </row>
    <row r="43" spans="2:9" ht="24.75" customHeight="1">
      <c r="B43" s="228"/>
      <c r="C43" s="229"/>
      <c r="D43" s="230"/>
      <c r="E43" s="190"/>
      <c r="F43" s="190"/>
      <c r="G43" s="190"/>
      <c r="H43" s="231">
        <f t="shared" si="0"/>
        <v>0</v>
      </c>
      <c r="I43" s="232"/>
    </row>
    <row r="44" spans="2:9" ht="24.75" customHeight="1">
      <c r="B44" s="228"/>
      <c r="C44" s="229"/>
      <c r="D44" s="230"/>
      <c r="E44" s="190"/>
      <c r="F44" s="190"/>
      <c r="G44" s="190"/>
      <c r="H44" s="231">
        <f t="shared" si="0"/>
        <v>0</v>
      </c>
      <c r="I44" s="232"/>
    </row>
    <row r="45" spans="2:9" ht="24.75" customHeight="1">
      <c r="B45" s="228"/>
      <c r="C45" s="229"/>
      <c r="D45" s="230"/>
      <c r="E45" s="190"/>
      <c r="F45" s="190"/>
      <c r="G45" s="190"/>
      <c r="H45" s="231">
        <f t="shared" si="0"/>
        <v>0</v>
      </c>
      <c r="I45" s="232"/>
    </row>
    <row r="46" spans="2:9" ht="24.75" customHeight="1">
      <c r="B46" s="233"/>
      <c r="C46" s="234"/>
      <c r="D46" s="235"/>
      <c r="E46" s="236"/>
      <c r="F46" s="236"/>
      <c r="G46" s="236"/>
      <c r="H46" s="237">
        <f t="shared" si="0"/>
        <v>0</v>
      </c>
      <c r="I46" s="238"/>
    </row>
    <row r="47" spans="8:9" ht="10.5" customHeight="1">
      <c r="H47" s="239"/>
      <c r="I47" s="239"/>
    </row>
    <row r="48" spans="2:9" ht="24" customHeight="1">
      <c r="B48" s="240"/>
      <c r="C48" s="241"/>
      <c r="G48" s="242" t="s">
        <v>136</v>
      </c>
      <c r="H48" s="243">
        <f>SUM(H17:H46)</f>
        <v>0</v>
      </c>
      <c r="I48" s="244">
        <f>SUM(I17:I46)</f>
        <v>0</v>
      </c>
    </row>
    <row r="53" ht="15.75" customHeight="1"/>
    <row r="54" ht="21" customHeight="1"/>
    <row r="55" ht="17.25" customHeight="1"/>
    <row r="68" ht="24.75" customHeight="1"/>
    <row r="70" ht="14.25" customHeight="1"/>
    <row r="75" ht="16.5" customHeight="1"/>
    <row r="76" ht="16.5" customHeight="1"/>
    <row r="78" ht="17.25" customHeight="1"/>
    <row r="94" ht="18.75" customHeight="1"/>
    <row r="105" ht="9.75" customHeight="1"/>
    <row r="116" ht="24.75" customHeight="1"/>
    <row r="125" ht="15.75" customHeight="1"/>
    <row r="126" ht="30.75" customHeight="1"/>
    <row r="134" ht="29.25" customHeight="1"/>
  </sheetData>
  <sheetProtection password="C47B" sheet="1"/>
  <mergeCells count="10">
    <mergeCell ref="H15:H16"/>
    <mergeCell ref="I15:I16"/>
    <mergeCell ref="B9:E9"/>
    <mergeCell ref="C10:E10"/>
    <mergeCell ref="B12:E12"/>
    <mergeCell ref="C13:E13"/>
    <mergeCell ref="B15:B16"/>
    <mergeCell ref="C15:C16"/>
    <mergeCell ref="D15:D16"/>
    <mergeCell ref="E15:G15"/>
  </mergeCells>
  <dataValidations count="2">
    <dataValidation type="decimal" operator="greaterThanOrEqual" allowBlank="1" showErrorMessage="1" sqref="E17:G46 I17:I46">
      <formula1>0</formula1>
    </dataValidation>
    <dataValidation operator="greaterThanOrEqual" allowBlank="1" showErrorMessage="1" sqref="B17:D46">
      <formula1>0</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44" r:id="rId1"/>
  <headerFooter alignWithMargins="0">
    <oddFooter>&amp;L&amp;"Calibri,Italique"&amp;8Annexes techniques - Mesure 48&amp;R&amp;"Calibri,Italique"&amp;8V1.3.1 avril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A1:O66"/>
  <sheetViews>
    <sheetView showGridLines="0" view="pageBreakPreview" zoomScaleNormal="85" zoomScaleSheetLayoutView="100" zoomScalePageLayoutView="0" workbookViewId="0" topLeftCell="A1">
      <selection activeCell="K17" sqref="K17"/>
    </sheetView>
  </sheetViews>
  <sheetFormatPr defaultColWidth="11.421875" defaultRowHeight="15"/>
  <cols>
    <col min="1" max="1" width="4.421875" style="0" customWidth="1"/>
    <col min="2" max="2" width="40.851562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customWidth="1"/>
  </cols>
  <sheetData>
    <row r="1" spans="2:7" ht="30">
      <c r="B1" s="3" t="s">
        <v>0</v>
      </c>
      <c r="C1" s="3"/>
      <c r="D1" s="6"/>
      <c r="E1" s="4"/>
      <c r="F1" s="4"/>
      <c r="G1" s="4"/>
    </row>
    <row r="2" spans="2:7" ht="18">
      <c r="B2" s="5" t="s">
        <v>1</v>
      </c>
      <c r="C2" s="6"/>
      <c r="D2" s="5"/>
      <c r="E2" s="4"/>
      <c r="F2" s="4"/>
      <c r="G2" s="4"/>
    </row>
    <row r="3" spans="2:7" s="4" customFormat="1" ht="18">
      <c r="B3" s="217" t="str">
        <f>'ANXE-1-DEPENSES PREVI'!B3</f>
        <v>Mesure n°48 - Investissements productifs en aquaculture</v>
      </c>
      <c r="C3" s="6"/>
      <c r="D3" s="6"/>
      <c r="E3" s="6"/>
      <c r="F3" s="6"/>
      <c r="G3" s="5"/>
    </row>
    <row r="4" spans="1:9" ht="15">
      <c r="A4" s="1"/>
      <c r="B4" s="49" t="str">
        <f>NOTICE!B4</f>
        <v>version 1.3.2 – avril 2019</v>
      </c>
      <c r="C4" s="6"/>
      <c r="D4" s="4"/>
      <c r="E4" s="4"/>
      <c r="I4" s="2"/>
    </row>
    <row r="5" spans="2:8" s="4" customFormat="1" ht="18">
      <c r="B5" s="5"/>
      <c r="C5" s="6"/>
      <c r="D5" s="6"/>
      <c r="H5"/>
    </row>
    <row r="6" spans="2:8" s="5" customFormat="1" ht="26.25">
      <c r="B6" s="219" t="s">
        <v>137</v>
      </c>
      <c r="C6" s="50"/>
      <c r="D6" s="45"/>
      <c r="E6" s="10"/>
      <c r="F6" s="10"/>
      <c r="G6" s="11"/>
      <c r="H6" s="220"/>
    </row>
    <row r="7" spans="2:8" s="5" customFormat="1" ht="26.25">
      <c r="B7" s="219"/>
      <c r="C7" s="50"/>
      <c r="D7" s="45"/>
      <c r="E7" s="10"/>
      <c r="F7" s="10"/>
      <c r="G7" s="11"/>
      <c r="H7" s="220"/>
    </row>
    <row r="8" spans="2:8" s="5" customFormat="1" ht="24.75" customHeight="1">
      <c r="B8" s="440" t="s">
        <v>31</v>
      </c>
      <c r="C8" s="440"/>
      <c r="D8" s="440"/>
      <c r="E8" s="440"/>
      <c r="F8" s="440"/>
      <c r="G8" s="11"/>
      <c r="H8" s="220"/>
    </row>
    <row r="9" spans="2:8" s="5" customFormat="1" ht="24.75" customHeight="1">
      <c r="B9" s="245" t="s">
        <v>69</v>
      </c>
      <c r="C9" s="441" t="str">
        <f>IF('ANXE-1-DEPENSES PREVI'!$C$8=0,"Veuillez renseigner cette information à l'annexe 1",'ANXE-1-DEPENSES PREVI'!$C$8)</f>
        <v>Veuillez renseigner cette information à l'annexe 1</v>
      </c>
      <c r="D9" s="441"/>
      <c r="E9" s="441"/>
      <c r="F9" s="441"/>
      <c r="G9" s="11"/>
      <c r="H9" s="220"/>
    </row>
    <row r="10" spans="2:13" ht="12" customHeight="1">
      <c r="B10" s="47"/>
      <c r="C10" s="117"/>
      <c r="D10" s="117"/>
      <c r="E10" s="10"/>
      <c r="F10" s="10"/>
      <c r="G10" s="11"/>
      <c r="H10" s="220"/>
      <c r="I10" s="2"/>
      <c r="J10" s="2"/>
      <c r="K10" s="2"/>
      <c r="L10" s="2"/>
      <c r="M10" s="2"/>
    </row>
    <row r="11" spans="2:15" s="12" customFormat="1" ht="24.75" customHeight="1">
      <c r="B11" s="440" t="s">
        <v>33</v>
      </c>
      <c r="C11" s="440"/>
      <c r="D11" s="440"/>
      <c r="E11" s="440"/>
      <c r="F11" s="440"/>
      <c r="G11" s="118"/>
      <c r="H11" s="222"/>
      <c r="I11" s="246"/>
      <c r="J11" s="246"/>
      <c r="K11" s="246"/>
      <c r="L11" s="246"/>
      <c r="M11" s="246"/>
      <c r="N11" s="222"/>
      <c r="O11" s="222"/>
    </row>
    <row r="12" spans="2:15" s="218" customFormat="1" ht="24.75" customHeight="1">
      <c r="B12" s="245" t="s">
        <v>34</v>
      </c>
      <c r="C12" s="441" t="str">
        <f>IF('ANXE-1-DEPENSES PREVI'!$C$11=0,"Veuillez renseigner cette information à l'annexe 1",'ANXE-1-DEPENSES PREVI'!$C$11)</f>
        <v>Veuillez renseigner cette information à l'annexe 1</v>
      </c>
      <c r="D12" s="441"/>
      <c r="E12" s="441"/>
      <c r="F12" s="441"/>
      <c r="G12" s="11"/>
      <c r="H12" s="220"/>
      <c r="I12" s="247"/>
      <c r="J12" s="247"/>
      <c r="K12" s="247"/>
      <c r="L12" s="247"/>
      <c r="M12" s="247"/>
      <c r="N12" s="220"/>
      <c r="O12" s="220"/>
    </row>
    <row r="13" spans="7:13" ht="15">
      <c r="G13" s="2"/>
      <c r="H13" s="2"/>
      <c r="I13" s="2"/>
      <c r="J13" s="2"/>
      <c r="K13" s="2"/>
      <c r="L13" s="2"/>
      <c r="M13" s="2"/>
    </row>
    <row r="14" spans="2:13" ht="34.5" customHeight="1">
      <c r="B14" s="248" t="s">
        <v>138</v>
      </c>
      <c r="C14" s="249" t="s">
        <v>22</v>
      </c>
      <c r="D14" s="250" t="s">
        <v>139</v>
      </c>
      <c r="F14" s="2"/>
      <c r="G14" s="2"/>
      <c r="H14" s="2"/>
      <c r="I14" s="2"/>
      <c r="J14" s="2"/>
      <c r="K14" s="2"/>
      <c r="L14" s="2"/>
      <c r="M14" s="2"/>
    </row>
    <row r="15" spans="2:13" ht="34.5" customHeight="1">
      <c r="B15" s="251" t="s">
        <v>140</v>
      </c>
      <c r="C15" s="252" t="s">
        <v>141</v>
      </c>
      <c r="D15" s="253"/>
      <c r="F15" s="2"/>
      <c r="G15" s="2"/>
      <c r="H15" s="2"/>
      <c r="I15" s="2"/>
      <c r="J15" s="2"/>
      <c r="K15" s="2"/>
      <c r="L15" s="2"/>
      <c r="M15" s="2"/>
    </row>
    <row r="16" spans="2:13" ht="34.5" customHeight="1">
      <c r="B16" s="254" t="s">
        <v>142</v>
      </c>
      <c r="C16" s="255" t="s">
        <v>143</v>
      </c>
      <c r="D16" s="256"/>
      <c r="F16" s="2"/>
      <c r="G16" s="2"/>
      <c r="H16" s="2"/>
      <c r="I16" s="2"/>
      <c r="J16" s="2"/>
      <c r="K16" s="2"/>
      <c r="L16" s="2"/>
      <c r="M16" s="2"/>
    </row>
    <row r="17" spans="2:13" ht="34.5" customHeight="1">
      <c r="B17" s="254" t="s">
        <v>144</v>
      </c>
      <c r="C17" s="255" t="s">
        <v>143</v>
      </c>
      <c r="D17" s="256"/>
      <c r="F17" s="2"/>
      <c r="G17" s="2"/>
      <c r="H17" s="2"/>
      <c r="I17" s="2"/>
      <c r="J17" s="2"/>
      <c r="K17" s="2"/>
      <c r="L17" s="2"/>
      <c r="M17" s="2"/>
    </row>
    <row r="18" spans="2:13" ht="34.5" customHeight="1">
      <c r="B18" s="254" t="s">
        <v>145</v>
      </c>
      <c r="C18" s="255" t="s">
        <v>141</v>
      </c>
      <c r="D18" s="257"/>
      <c r="F18" s="2"/>
      <c r="G18" s="2"/>
      <c r="H18" s="2"/>
      <c r="I18" s="2"/>
      <c r="J18" s="2"/>
      <c r="K18" s="2"/>
      <c r="L18" s="2"/>
      <c r="M18" s="2"/>
    </row>
    <row r="19" spans="2:13" ht="34.5" customHeight="1">
      <c r="B19" s="254" t="s">
        <v>146</v>
      </c>
      <c r="C19" s="255" t="s">
        <v>141</v>
      </c>
      <c r="D19" s="257"/>
      <c r="F19" s="2"/>
      <c r="G19" s="2"/>
      <c r="H19" s="2"/>
      <c r="I19" s="2"/>
      <c r="J19" s="2"/>
      <c r="K19" s="2"/>
      <c r="L19" s="2"/>
      <c r="M19" s="2"/>
    </row>
    <row r="20" spans="2:13" ht="57">
      <c r="B20" s="254" t="s">
        <v>147</v>
      </c>
      <c r="C20" s="255" t="s">
        <v>141</v>
      </c>
      <c r="D20" s="257"/>
      <c r="F20" s="2"/>
      <c r="G20" s="2"/>
      <c r="H20" s="2"/>
      <c r="I20" s="2"/>
      <c r="J20" s="2"/>
      <c r="K20" s="2"/>
      <c r="L20" s="2"/>
      <c r="M20" s="2"/>
    </row>
    <row r="21" spans="2:13" ht="34.5" customHeight="1">
      <c r="B21" s="254" t="s">
        <v>148</v>
      </c>
      <c r="C21" s="255" t="s">
        <v>149</v>
      </c>
      <c r="D21" s="258"/>
      <c r="F21" s="2"/>
      <c r="G21" s="2"/>
      <c r="H21" s="2"/>
      <c r="I21" s="2"/>
      <c r="J21" s="2"/>
      <c r="K21" s="2"/>
      <c r="L21" s="2"/>
      <c r="M21" s="2"/>
    </row>
    <row r="22" spans="2:13" ht="34.5" customHeight="1">
      <c r="B22" s="259" t="s">
        <v>150</v>
      </c>
      <c r="C22" s="260" t="s">
        <v>149</v>
      </c>
      <c r="D22" s="261"/>
      <c r="E22" s="2"/>
      <c r="F22" s="2"/>
      <c r="G22" s="2"/>
      <c r="H22" s="2"/>
      <c r="I22" s="2"/>
      <c r="J22" s="2"/>
      <c r="K22" s="2"/>
      <c r="L22" s="2"/>
      <c r="M22" s="2"/>
    </row>
    <row r="23" spans="2:13" ht="15" customHeight="1">
      <c r="B23" s="262"/>
      <c r="C23" s="263"/>
      <c r="D23" s="264"/>
      <c r="E23" s="2"/>
      <c r="F23" s="2"/>
      <c r="G23" s="2"/>
      <c r="H23" s="2"/>
      <c r="I23" s="2"/>
      <c r="J23" s="2"/>
      <c r="K23" s="2"/>
      <c r="L23" s="2"/>
      <c r="M23" s="2"/>
    </row>
    <row r="24" spans="2:13" ht="15.75">
      <c r="B24" s="265" t="s">
        <v>151</v>
      </c>
      <c r="C24" s="14"/>
      <c r="D24" s="14"/>
      <c r="G24" s="2"/>
      <c r="H24" s="2"/>
      <c r="I24" s="2"/>
      <c r="J24" s="2"/>
      <c r="K24" s="2"/>
      <c r="L24" s="2"/>
      <c r="M24" s="2"/>
    </row>
    <row r="25" spans="7:13" ht="15">
      <c r="G25" s="2"/>
      <c r="H25" s="2"/>
      <c r="I25" s="2"/>
      <c r="J25" s="2"/>
      <c r="K25" s="2"/>
      <c r="L25" s="2"/>
      <c r="M25" s="2"/>
    </row>
    <row r="26" spans="2:8" ht="47.25">
      <c r="B26" s="266" t="s">
        <v>152</v>
      </c>
      <c r="C26" s="267" t="s">
        <v>153</v>
      </c>
      <c r="D26" s="267" t="s">
        <v>154</v>
      </c>
      <c r="E26" s="268"/>
      <c r="F26" s="269" t="s">
        <v>155</v>
      </c>
      <c r="H26" s="241"/>
    </row>
    <row r="27" spans="2:8" ht="30" customHeight="1">
      <c r="B27" s="452" t="s">
        <v>156</v>
      </c>
      <c r="C27" s="453">
        <v>1</v>
      </c>
      <c r="D27" s="270" t="s">
        <v>157</v>
      </c>
      <c r="E27" s="271"/>
      <c r="F27" s="272">
        <v>67</v>
      </c>
      <c r="H27" s="241"/>
    </row>
    <row r="28" spans="2:6" ht="34.5" customHeight="1">
      <c r="B28" s="452"/>
      <c r="C28" s="453"/>
      <c r="D28" s="273" t="s">
        <v>158</v>
      </c>
      <c r="E28" s="274"/>
      <c r="F28" s="275">
        <v>68</v>
      </c>
    </row>
    <row r="29" spans="2:6" ht="34.5" customHeight="1">
      <c r="B29" s="452"/>
      <c r="C29" s="453"/>
      <c r="D29" s="273" t="s">
        <v>159</v>
      </c>
      <c r="E29" s="274"/>
      <c r="F29" s="275">
        <v>69</v>
      </c>
    </row>
    <row r="30" spans="2:6" ht="34.5" customHeight="1">
      <c r="B30" s="452"/>
      <c r="C30" s="453"/>
      <c r="D30" s="273" t="s">
        <v>160</v>
      </c>
      <c r="E30" s="274"/>
      <c r="F30" s="275">
        <v>70</v>
      </c>
    </row>
    <row r="31" spans="2:6" ht="34.5" customHeight="1">
      <c r="B31" s="452"/>
      <c r="C31" s="453"/>
      <c r="D31" s="273" t="s">
        <v>161</v>
      </c>
      <c r="E31" s="274"/>
      <c r="F31" s="275">
        <v>71</v>
      </c>
    </row>
    <row r="32" spans="2:6" ht="30" customHeight="1">
      <c r="B32" s="452"/>
      <c r="C32" s="453"/>
      <c r="D32" s="273" t="s">
        <v>162</v>
      </c>
      <c r="E32" s="274"/>
      <c r="F32" s="275">
        <v>72</v>
      </c>
    </row>
    <row r="33" spans="2:6" ht="34.5" customHeight="1">
      <c r="B33" s="452"/>
      <c r="C33" s="453"/>
      <c r="D33" s="273" t="s">
        <v>163</v>
      </c>
      <c r="E33" s="274"/>
      <c r="F33" s="275">
        <v>73</v>
      </c>
    </row>
    <row r="34" spans="2:6" ht="38.25" customHeight="1">
      <c r="B34" s="276" t="s">
        <v>164</v>
      </c>
      <c r="C34" s="277">
        <v>2</v>
      </c>
      <c r="D34" s="278"/>
      <c r="E34" s="279"/>
      <c r="F34" s="280"/>
    </row>
    <row r="36" spans="2:13" ht="15.75">
      <c r="B36" s="265" t="s">
        <v>165</v>
      </c>
      <c r="C36" s="14"/>
      <c r="D36" s="14"/>
      <c r="G36" s="2"/>
      <c r="H36" s="2"/>
      <c r="I36" s="2"/>
      <c r="J36" s="2"/>
      <c r="K36" s="2"/>
      <c r="L36" s="2"/>
      <c r="M36" s="2"/>
    </row>
    <row r="37" spans="7:13" ht="15">
      <c r="G37" s="2"/>
      <c r="H37" s="2"/>
      <c r="I37" s="2"/>
      <c r="J37" s="2"/>
      <c r="K37" s="2"/>
      <c r="L37" s="2"/>
      <c r="M37" s="2"/>
    </row>
    <row r="38" spans="2:8" ht="47.25">
      <c r="B38" s="266" t="s">
        <v>152</v>
      </c>
      <c r="C38" s="267" t="s">
        <v>153</v>
      </c>
      <c r="D38" s="267" t="s">
        <v>154</v>
      </c>
      <c r="E38" s="268"/>
      <c r="F38" s="269" t="s">
        <v>155</v>
      </c>
      <c r="H38" s="241"/>
    </row>
    <row r="39" spans="2:8" ht="30" customHeight="1">
      <c r="B39" s="454" t="s">
        <v>156</v>
      </c>
      <c r="C39" s="455">
        <v>1</v>
      </c>
      <c r="D39" s="270" t="s">
        <v>166</v>
      </c>
      <c r="E39" s="271"/>
      <c r="F39" s="272">
        <v>74</v>
      </c>
      <c r="H39" s="241"/>
    </row>
    <row r="40" spans="2:6" ht="34.5" customHeight="1">
      <c r="B40" s="454"/>
      <c r="C40" s="455"/>
      <c r="D40" s="273" t="s">
        <v>167</v>
      </c>
      <c r="E40" s="274"/>
      <c r="F40" s="275">
        <v>75</v>
      </c>
    </row>
    <row r="41" spans="2:6" ht="34.5" customHeight="1">
      <c r="B41" s="454"/>
      <c r="C41" s="455"/>
      <c r="D41" s="281" t="s">
        <v>168</v>
      </c>
      <c r="E41" s="282"/>
      <c r="F41" s="283">
        <v>76</v>
      </c>
    </row>
    <row r="43" spans="2:4" ht="15.75">
      <c r="B43" s="265" t="s">
        <v>169</v>
      </c>
      <c r="C43" s="14"/>
      <c r="D43" s="14"/>
    </row>
    <row r="44" ht="15" customHeight="1"/>
    <row r="45" spans="2:6" ht="47.25">
      <c r="B45" s="266" t="s">
        <v>152</v>
      </c>
      <c r="C45" s="267" t="s">
        <v>153</v>
      </c>
      <c r="D45" s="267" t="s">
        <v>154</v>
      </c>
      <c r="E45" s="268"/>
      <c r="F45" s="269" t="s">
        <v>155</v>
      </c>
    </row>
    <row r="46" spans="2:6" ht="30" customHeight="1">
      <c r="B46" s="454" t="s">
        <v>156</v>
      </c>
      <c r="C46" s="455">
        <v>1</v>
      </c>
      <c r="D46" s="270" t="s">
        <v>170</v>
      </c>
      <c r="E46" s="271"/>
      <c r="F46" s="272">
        <v>77</v>
      </c>
    </row>
    <row r="47" spans="2:6" ht="30" customHeight="1">
      <c r="B47" s="454"/>
      <c r="C47" s="455"/>
      <c r="D47" s="281" t="s">
        <v>171</v>
      </c>
      <c r="E47" s="282"/>
      <c r="F47" s="283">
        <v>78</v>
      </c>
    </row>
    <row r="48" ht="15">
      <c r="C48" s="284"/>
    </row>
    <row r="49" ht="15">
      <c r="C49" s="284"/>
    </row>
    <row r="50" ht="16.5" customHeight="1">
      <c r="C50" s="284"/>
    </row>
    <row r="51" ht="16.5" customHeight="1">
      <c r="C51" s="284"/>
    </row>
    <row r="52" ht="15">
      <c r="C52" s="284"/>
    </row>
    <row r="53" ht="17.25" customHeight="1">
      <c r="C53" s="284"/>
    </row>
    <row r="54" ht="15">
      <c r="C54" s="284"/>
    </row>
    <row r="55" ht="15">
      <c r="C55" s="284"/>
    </row>
    <row r="56" ht="15">
      <c r="C56" s="284"/>
    </row>
    <row r="57" ht="15">
      <c r="C57" s="284"/>
    </row>
    <row r="66" ht="15">
      <c r="G66">
        <f>SUM(G56:G65)</f>
        <v>0</v>
      </c>
    </row>
    <row r="69" ht="18.75" customHeight="1"/>
    <row r="80" ht="9.75" customHeight="1"/>
    <row r="91" ht="24.75" customHeight="1"/>
    <row r="100" ht="15.75" customHeight="1"/>
    <row r="101" ht="30.75" customHeight="1"/>
    <row r="109" ht="29.25" customHeight="1"/>
  </sheetData>
  <sheetProtection password="C47B" sheet="1"/>
  <mergeCells count="10">
    <mergeCell ref="B39:B41"/>
    <mergeCell ref="C39:C41"/>
    <mergeCell ref="B46:B47"/>
    <mergeCell ref="C46:C47"/>
    <mergeCell ref="B8:F8"/>
    <mergeCell ref="C9:F9"/>
    <mergeCell ref="B11:F11"/>
    <mergeCell ref="C12:F12"/>
    <mergeCell ref="B27:B33"/>
    <mergeCell ref="C27:C33"/>
  </mergeCells>
  <dataValidations count="1">
    <dataValidation type="decimal" operator="greaterThanOrEqual" allowBlank="1" showErrorMessage="1" sqref="D15:D23">
      <formula1>0</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61" r:id="rId2"/>
  <headerFooter alignWithMargins="0">
    <oddFooter>&amp;L&amp;"Calibri,Italique"&amp;8Annexes techniques - Mesure 48&amp;R&amp;"Calibri,Italique"&amp;8V1.3.1 avril 2017</oddFooter>
  </headerFooter>
  <legacy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J49"/>
  <sheetViews>
    <sheetView showGridLines="0" view="pageBreakPreview" zoomScaleNormal="85" zoomScaleSheetLayoutView="100" zoomScalePageLayoutView="0" workbookViewId="0" topLeftCell="A31">
      <selection activeCell="B40" sqref="B40"/>
    </sheetView>
  </sheetViews>
  <sheetFormatPr defaultColWidth="11.421875" defaultRowHeight="15"/>
  <cols>
    <col min="1" max="1" width="3.00390625" style="0" customWidth="1"/>
    <col min="2" max="2" width="77.28125" style="0" customWidth="1"/>
    <col min="3" max="3" width="22.00390625" style="0" customWidth="1"/>
    <col min="4" max="4" width="15.28125" style="0" customWidth="1"/>
    <col min="5" max="5" width="13.421875" style="0" customWidth="1"/>
    <col min="6" max="6" width="20.8515625" style="0" customWidth="1"/>
  </cols>
  <sheetData>
    <row r="1" spans="2:5" ht="30">
      <c r="B1" s="3" t="s">
        <v>0</v>
      </c>
      <c r="C1" s="3"/>
      <c r="D1" s="6"/>
      <c r="E1" s="4"/>
    </row>
    <row r="2" spans="2:5" ht="18">
      <c r="B2" s="5" t="s">
        <v>1</v>
      </c>
      <c r="C2" s="6"/>
      <c r="D2" s="5"/>
      <c r="E2" s="4"/>
    </row>
    <row r="3" spans="2:7" s="4" customFormat="1" ht="18">
      <c r="B3" s="217" t="str">
        <f>'ANXE-1-DEPENSES PREVI'!B3</f>
        <v>Mesure n°48 - Investissements productifs en aquaculture</v>
      </c>
      <c r="C3" s="6"/>
      <c r="D3" s="6"/>
      <c r="E3" s="6"/>
      <c r="F3" s="6"/>
      <c r="G3" s="5"/>
    </row>
    <row r="4" spans="1:9" ht="15">
      <c r="A4" s="1"/>
      <c r="B4" s="49" t="str">
        <f>NOTICE!B4</f>
        <v>version 1.3.2 – avril 2019</v>
      </c>
      <c r="C4" s="6"/>
      <c r="D4" s="4"/>
      <c r="E4" s="4"/>
      <c r="I4" s="2"/>
    </row>
    <row r="5" spans="2:10" ht="18">
      <c r="B5" s="5"/>
      <c r="C5" s="6"/>
      <c r="D5" s="6"/>
      <c r="E5" s="4"/>
      <c r="G5" s="4"/>
      <c r="H5" s="4"/>
      <c r="I5" s="4"/>
      <c r="J5" s="4"/>
    </row>
    <row r="6" spans="2:10" ht="26.25">
      <c r="B6" s="219" t="s">
        <v>172</v>
      </c>
      <c r="C6" s="50"/>
      <c r="D6" s="45"/>
      <c r="E6" s="10"/>
      <c r="F6" s="220"/>
      <c r="G6" s="5"/>
      <c r="H6" s="5"/>
      <c r="I6" s="5"/>
      <c r="J6" s="5"/>
    </row>
    <row r="7" spans="2:10" ht="26.25">
      <c r="B7" s="219"/>
      <c r="C7" s="50"/>
      <c r="D7" s="45"/>
      <c r="E7" s="10"/>
      <c r="F7" s="220"/>
      <c r="G7" s="5"/>
      <c r="H7" s="5"/>
      <c r="I7" s="5"/>
      <c r="J7" s="5"/>
    </row>
    <row r="8" spans="2:10" ht="24.75" customHeight="1">
      <c r="B8" s="440" t="s">
        <v>31</v>
      </c>
      <c r="C8" s="440"/>
      <c r="D8" s="440"/>
      <c r="E8" s="440"/>
      <c r="F8" s="440"/>
      <c r="G8" s="5"/>
      <c r="H8" s="5"/>
      <c r="I8" s="5"/>
      <c r="J8" s="5"/>
    </row>
    <row r="9" spans="2:6" s="5" customFormat="1" ht="24.75" customHeight="1">
      <c r="B9" s="285" t="s">
        <v>69</v>
      </c>
      <c r="C9" s="441" t="str">
        <f>IF('ANXE-1-DEPENSES PREVI'!$C$8=0,"Veuillez renseigner cette information à l'annexe 1",'ANXE-1-DEPENSES PREVI'!$C$8)</f>
        <v>Veuillez renseigner cette information à l'annexe 1</v>
      </c>
      <c r="D9" s="441"/>
      <c r="E9" s="441"/>
      <c r="F9" s="441"/>
    </row>
    <row r="10" spans="2:10" ht="12" customHeight="1">
      <c r="B10" s="14"/>
      <c r="C10" s="117"/>
      <c r="D10" s="117"/>
      <c r="E10" s="10"/>
      <c r="F10" s="220"/>
      <c r="G10" s="2"/>
      <c r="H10" s="2"/>
      <c r="I10" s="2"/>
      <c r="J10" s="2"/>
    </row>
    <row r="11" spans="2:10" s="286" customFormat="1" ht="24.75" customHeight="1">
      <c r="B11" s="440" t="s">
        <v>33</v>
      </c>
      <c r="C11" s="440"/>
      <c r="D11" s="440"/>
      <c r="E11" s="440"/>
      <c r="F11" s="440"/>
      <c r="G11" s="246"/>
      <c r="H11" s="246"/>
      <c r="I11" s="246"/>
      <c r="J11" s="246"/>
    </row>
    <row r="12" spans="2:10" ht="24.75" customHeight="1">
      <c r="B12" s="285" t="s">
        <v>34</v>
      </c>
      <c r="C12" s="441" t="str">
        <f>IF('ANXE-1-DEPENSES PREVI'!$C$11=0,"Veuillez renseigner cette information à l'annexe 1",'ANXE-1-DEPENSES PREVI'!$C$11)</f>
        <v>Veuillez renseigner cette information à l'annexe 1</v>
      </c>
      <c r="D12" s="441"/>
      <c r="E12" s="441"/>
      <c r="F12" s="441"/>
      <c r="G12" s="247"/>
      <c r="H12" s="247"/>
      <c r="I12" s="247"/>
      <c r="J12" s="247"/>
    </row>
    <row r="13" spans="2:5" ht="15">
      <c r="B13" s="14"/>
      <c r="C13" s="14"/>
      <c r="D13" s="14"/>
      <c r="E13" s="14"/>
    </row>
    <row r="14" spans="2:6" ht="15.75" customHeight="1">
      <c r="B14" s="456" t="s">
        <v>173</v>
      </c>
      <c r="C14" s="456"/>
      <c r="D14" s="456"/>
      <c r="E14" s="456"/>
      <c r="F14" s="456"/>
    </row>
    <row r="15" spans="2:6" ht="19.5" customHeight="1">
      <c r="B15" s="287" t="s">
        <v>174</v>
      </c>
      <c r="C15" s="288" t="s">
        <v>175</v>
      </c>
      <c r="D15" s="457" t="s">
        <v>176</v>
      </c>
      <c r="E15" s="457"/>
      <c r="F15" s="457"/>
    </row>
    <row r="16" spans="2:6" ht="19.5" customHeight="1">
      <c r="B16" s="289" t="s">
        <v>177</v>
      </c>
      <c r="C16" s="458"/>
      <c r="D16" s="458"/>
      <c r="E16" s="458"/>
      <c r="F16" s="458"/>
    </row>
    <row r="17" spans="2:6" ht="32.25" customHeight="1">
      <c r="B17" s="287" t="s">
        <v>178</v>
      </c>
      <c r="C17" s="290"/>
      <c r="D17" s="291"/>
      <c r="E17" s="291"/>
      <c r="F17" s="292"/>
    </row>
    <row r="18" spans="2:6" ht="30" customHeight="1">
      <c r="B18" s="293" t="s">
        <v>179</v>
      </c>
      <c r="C18" s="459"/>
      <c r="D18" s="459"/>
      <c r="E18" s="459"/>
      <c r="F18" s="459"/>
    </row>
    <row r="19" spans="2:5" ht="15">
      <c r="B19" s="14"/>
      <c r="C19" s="14"/>
      <c r="D19" s="14"/>
      <c r="E19" s="14"/>
    </row>
    <row r="20" spans="2:5" ht="33" customHeight="1">
      <c r="B20" s="294" t="s">
        <v>180</v>
      </c>
      <c r="C20" s="295" t="s">
        <v>181</v>
      </c>
      <c r="D20" s="295" t="s">
        <v>182</v>
      </c>
      <c r="E20" s="296" t="s">
        <v>183</v>
      </c>
    </row>
    <row r="21" spans="2:5" ht="19.5" customHeight="1">
      <c r="B21" s="460" t="s">
        <v>184</v>
      </c>
      <c r="C21" s="460"/>
      <c r="D21" s="460"/>
      <c r="E21" s="460"/>
    </row>
    <row r="22" spans="2:5" ht="48" customHeight="1">
      <c r="B22" s="297" t="s">
        <v>185</v>
      </c>
      <c r="C22" s="298" t="s">
        <v>186</v>
      </c>
      <c r="D22" s="299"/>
      <c r="E22" s="300"/>
    </row>
    <row r="23" spans="2:5" ht="42.75">
      <c r="B23" s="301" t="s">
        <v>187</v>
      </c>
      <c r="C23" s="302" t="s">
        <v>188</v>
      </c>
      <c r="D23" s="299"/>
      <c r="E23" s="300"/>
    </row>
    <row r="24" spans="2:5" ht="171.75" customHeight="1">
      <c r="B24" s="303" t="s">
        <v>189</v>
      </c>
      <c r="C24" s="461" t="s">
        <v>188</v>
      </c>
      <c r="D24" s="462"/>
      <c r="E24" s="463"/>
    </row>
    <row r="25" spans="2:5" ht="114">
      <c r="B25" s="307" t="s">
        <v>190</v>
      </c>
      <c r="C25" s="461"/>
      <c r="D25" s="462"/>
      <c r="E25" s="463"/>
    </row>
    <row r="26" ht="15.75" customHeight="1"/>
    <row r="27" spans="2:5" ht="19.5" customHeight="1">
      <c r="B27" s="460" t="s">
        <v>191</v>
      </c>
      <c r="C27" s="460"/>
      <c r="D27" s="460"/>
      <c r="E27" s="460"/>
    </row>
    <row r="28" spans="2:5" ht="85.5">
      <c r="B28" s="297" t="s">
        <v>192</v>
      </c>
      <c r="C28" s="298" t="s">
        <v>186</v>
      </c>
      <c r="D28" s="299"/>
      <c r="E28" s="300"/>
    </row>
    <row r="29" spans="2:5" ht="57.75" customHeight="1">
      <c r="B29" s="297" t="s">
        <v>193</v>
      </c>
      <c r="C29" s="298" t="s">
        <v>188</v>
      </c>
      <c r="D29" s="299"/>
      <c r="E29" s="300"/>
    </row>
    <row r="30" spans="2:5" ht="121.5" customHeight="1">
      <c r="B30" s="297" t="s">
        <v>194</v>
      </c>
      <c r="C30" s="298" t="s">
        <v>188</v>
      </c>
      <c r="D30" s="299"/>
      <c r="E30" s="300"/>
    </row>
    <row r="31" spans="2:5" ht="59.25" customHeight="1">
      <c r="B31" s="297" t="s">
        <v>195</v>
      </c>
      <c r="C31" s="298" t="s">
        <v>188</v>
      </c>
      <c r="D31" s="299"/>
      <c r="E31" s="300"/>
    </row>
    <row r="32" spans="2:5" ht="23.25" customHeight="1">
      <c r="B32" s="464" t="s">
        <v>196</v>
      </c>
      <c r="C32" s="464"/>
      <c r="D32" s="464"/>
      <c r="E32" s="464"/>
    </row>
    <row r="33" spans="2:5" ht="42.75">
      <c r="B33" s="297" t="s">
        <v>197</v>
      </c>
      <c r="C33" s="298" t="s">
        <v>186</v>
      </c>
      <c r="D33" s="299"/>
      <c r="E33" s="300"/>
    </row>
    <row r="34" spans="2:5" ht="31.5" customHeight="1">
      <c r="B34" s="297" t="s">
        <v>198</v>
      </c>
      <c r="C34" s="298" t="s">
        <v>188</v>
      </c>
      <c r="D34" s="299"/>
      <c r="E34" s="300"/>
    </row>
    <row r="35" spans="2:5" ht="27" customHeight="1">
      <c r="B35" s="297" t="s">
        <v>199</v>
      </c>
      <c r="C35" s="298" t="s">
        <v>186</v>
      </c>
      <c r="D35" s="299"/>
      <c r="E35" s="300"/>
    </row>
    <row r="36" spans="2:5" ht="23.25" customHeight="1">
      <c r="B36" s="464" t="s">
        <v>200</v>
      </c>
      <c r="C36" s="464"/>
      <c r="D36" s="464"/>
      <c r="E36" s="464"/>
    </row>
    <row r="37" spans="2:5" ht="27" customHeight="1">
      <c r="B37" s="297" t="s">
        <v>201</v>
      </c>
      <c r="C37" s="298" t="s">
        <v>188</v>
      </c>
      <c r="D37" s="299"/>
      <c r="E37" s="300"/>
    </row>
    <row r="38" spans="2:5" ht="30" customHeight="1">
      <c r="B38" s="308" t="s">
        <v>202</v>
      </c>
      <c r="C38" s="304" t="s">
        <v>188</v>
      </c>
      <c r="D38" s="299"/>
      <c r="E38" s="300"/>
    </row>
    <row r="39" spans="2:6" ht="15" customHeight="1">
      <c r="B39" s="309"/>
      <c r="C39" s="263"/>
      <c r="D39" s="262"/>
      <c r="E39" s="310"/>
      <c r="F39" s="1"/>
    </row>
    <row r="40" spans="2:6" ht="15" customHeight="1">
      <c r="B40" s="311"/>
      <c r="C40" s="263"/>
      <c r="D40" s="262"/>
      <c r="E40" s="262"/>
      <c r="F40" s="1"/>
    </row>
    <row r="41" spans="2:5" ht="19.5" customHeight="1">
      <c r="B41" s="460" t="s">
        <v>203</v>
      </c>
      <c r="C41" s="460"/>
      <c r="D41" s="460"/>
      <c r="E41" s="460"/>
    </row>
    <row r="42" spans="2:5" ht="25.5" customHeight="1">
      <c r="B42" s="312" t="s">
        <v>204</v>
      </c>
      <c r="C42" s="313" t="s">
        <v>188</v>
      </c>
      <c r="D42" s="299"/>
      <c r="E42" s="300"/>
    </row>
    <row r="43" spans="2:5" ht="38.25" customHeight="1">
      <c r="B43" s="308" t="s">
        <v>205</v>
      </c>
      <c r="C43" s="304" t="s">
        <v>188</v>
      </c>
      <c r="D43" s="305"/>
      <c r="E43" s="306"/>
    </row>
    <row r="45" spans="2:5" ht="19.5" customHeight="1">
      <c r="B45" s="460" t="s">
        <v>206</v>
      </c>
      <c r="C45" s="460"/>
      <c r="D45" s="460"/>
      <c r="E45" s="460"/>
    </row>
    <row r="46" spans="2:5" ht="57">
      <c r="B46" s="314" t="s">
        <v>207</v>
      </c>
      <c r="C46" s="315" t="s">
        <v>186</v>
      </c>
      <c r="D46" s="305"/>
      <c r="E46" s="306"/>
    </row>
    <row r="48" spans="2:5" ht="19.5" customHeight="1">
      <c r="B48" s="460" t="s">
        <v>208</v>
      </c>
      <c r="C48" s="460"/>
      <c r="D48" s="460"/>
      <c r="E48" s="460"/>
    </row>
    <row r="49" spans="2:5" ht="54.75" customHeight="1">
      <c r="B49" s="314" t="s">
        <v>209</v>
      </c>
      <c r="C49" s="315" t="s">
        <v>186</v>
      </c>
      <c r="D49" s="305"/>
      <c r="E49" s="306"/>
    </row>
    <row r="53" ht="16.5" customHeight="1"/>
    <row r="54" ht="16.5" customHeight="1"/>
    <row r="56" ht="17.25" customHeight="1"/>
    <row r="72" ht="18.75" customHeight="1"/>
    <row r="83" ht="9.75" customHeight="1"/>
    <row r="94" ht="24.75" customHeight="1"/>
    <row r="103" ht="15.75" customHeight="1"/>
    <row r="104" ht="30.75" customHeight="1"/>
    <row r="112" ht="29.25" customHeight="1"/>
  </sheetData>
  <sheetProtection password="C47B" sheet="1" objects="1" scenarios="1"/>
  <mergeCells count="18">
    <mergeCell ref="B27:E27"/>
    <mergeCell ref="B32:E32"/>
    <mergeCell ref="B36:E36"/>
    <mergeCell ref="B41:E41"/>
    <mergeCell ref="B45:E45"/>
    <mergeCell ref="B48:E48"/>
    <mergeCell ref="C16:F16"/>
    <mergeCell ref="C18:F18"/>
    <mergeCell ref="B21:E21"/>
    <mergeCell ref="C24:C25"/>
    <mergeCell ref="D24:D25"/>
    <mergeCell ref="E24:E25"/>
    <mergeCell ref="B8:F8"/>
    <mergeCell ref="C9:F9"/>
    <mergeCell ref="B11:F11"/>
    <mergeCell ref="C12:F12"/>
    <mergeCell ref="B14:F14"/>
    <mergeCell ref="D15:F15"/>
  </mergeCells>
  <dataValidations count="2">
    <dataValidation type="list" allowBlank="1" showErrorMessage="1" sqref="C22:C24 C28:C31 C33:C35 C37:C40 C42:C43 C46 C49">
      <formula1>"copie,original"</formula1>
      <formula2>0</formula2>
    </dataValidation>
    <dataValidation allowBlank="1" showErrorMessage="1" sqref="C18">
      <formula1>0</formula1>
      <formula2>0</formula2>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66" r:id="rId2"/>
  <headerFooter alignWithMargins="0">
    <oddFooter>&amp;L&amp;"Calibri,Italique"&amp;8Annexes techniques - Mesure 48&amp;R&amp;"Calibri,Italique"&amp;8V1.3.1 avril 2017</oddFooter>
  </headerFooter>
  <legacy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I27"/>
  <sheetViews>
    <sheetView showGridLines="0" view="pageBreakPreview" zoomScaleSheetLayoutView="100" zoomScalePageLayoutView="0" workbookViewId="0" topLeftCell="A1">
      <selection activeCell="K17" sqref="K17"/>
    </sheetView>
  </sheetViews>
  <sheetFormatPr defaultColWidth="11.421875" defaultRowHeight="15"/>
  <cols>
    <col min="1" max="1" width="4.140625" style="0" customWidth="1"/>
    <col min="2" max="2" width="47.140625" style="0" customWidth="1"/>
    <col min="3" max="5" width="25.7109375" style="0" customWidth="1"/>
  </cols>
  <sheetData>
    <row r="1" spans="2:7" ht="30">
      <c r="B1" s="3" t="s">
        <v>0</v>
      </c>
      <c r="C1" s="3"/>
      <c r="D1" s="6"/>
      <c r="E1" s="4"/>
      <c r="F1" s="4"/>
      <c r="G1" s="4"/>
    </row>
    <row r="2" spans="2:7" ht="18">
      <c r="B2" s="5" t="s">
        <v>1</v>
      </c>
      <c r="C2" s="6"/>
      <c r="D2" s="5"/>
      <c r="E2" s="4"/>
      <c r="F2" s="4"/>
      <c r="G2" s="4"/>
    </row>
    <row r="3" spans="2:7" s="4" customFormat="1" ht="18">
      <c r="B3" s="217" t="str">
        <f>'ANXE-1-DEPENSES PREVI'!B3</f>
        <v>Mesure n°48 - Investissements productifs en aquaculture</v>
      </c>
      <c r="C3" s="6"/>
      <c r="D3" s="6"/>
      <c r="E3" s="6"/>
      <c r="F3" s="6"/>
      <c r="G3" s="5"/>
    </row>
    <row r="4" spans="1:9" ht="15">
      <c r="A4" s="1"/>
      <c r="B4" s="49" t="str">
        <f>NOTICE!B4</f>
        <v>version 1.3.2 – avril 2019</v>
      </c>
      <c r="C4" s="6"/>
      <c r="D4" s="4"/>
      <c r="E4" s="4"/>
      <c r="I4" s="2"/>
    </row>
    <row r="5" spans="2:4" s="4" customFormat="1" ht="18">
      <c r="B5" s="5"/>
      <c r="C5" s="6"/>
      <c r="D5" s="6"/>
    </row>
    <row r="6" spans="2:7" s="12" customFormat="1" ht="22.5" customHeight="1">
      <c r="B6" s="219" t="s">
        <v>210</v>
      </c>
      <c r="C6" s="50"/>
      <c r="D6" s="45"/>
      <c r="E6" s="10"/>
      <c r="F6" s="10"/>
      <c r="G6" s="11"/>
    </row>
    <row r="7" spans="2:4" s="52" customFormat="1" ht="18" customHeight="1">
      <c r="B7" s="115"/>
      <c r="D7" s="54"/>
    </row>
    <row r="8" spans="2:7" s="218" customFormat="1" ht="24.75" customHeight="1">
      <c r="B8" s="440" t="s">
        <v>31</v>
      </c>
      <c r="C8" s="440"/>
      <c r="D8" s="440"/>
      <c r="E8" s="440"/>
      <c r="F8" s="10"/>
      <c r="G8" s="11"/>
    </row>
    <row r="9" spans="2:7" s="218" customFormat="1" ht="24.75" customHeight="1">
      <c r="B9" s="221" t="s">
        <v>69</v>
      </c>
      <c r="C9" s="441" t="str">
        <f>IF('ANXE-1-DEPENSES PREVI'!$C$8=0,"Veuillez renseigner cette information à l'annexe 1",'ANXE-1-DEPENSES PREVI'!$C$8)</f>
        <v>Veuillez renseigner cette information à l'annexe 1</v>
      </c>
      <c r="D9" s="441"/>
      <c r="E9" s="441"/>
      <c r="F9" s="10"/>
      <c r="G9" s="11"/>
    </row>
    <row r="10" spans="2:7" s="218" customFormat="1" ht="12" customHeight="1">
      <c r="B10" s="47"/>
      <c r="C10" s="117"/>
      <c r="D10" s="117"/>
      <c r="E10" s="10"/>
      <c r="F10" s="10"/>
      <c r="G10" s="11"/>
    </row>
    <row r="11" spans="2:7" s="12" customFormat="1" ht="24.75" customHeight="1">
      <c r="B11" s="440" t="s">
        <v>33</v>
      </c>
      <c r="C11" s="440"/>
      <c r="D11" s="440"/>
      <c r="E11" s="440"/>
      <c r="F11" s="119"/>
      <c r="G11" s="118"/>
    </row>
    <row r="12" spans="2:7" s="218" customFormat="1" ht="24.75" customHeight="1">
      <c r="B12" s="221" t="s">
        <v>34</v>
      </c>
      <c r="C12" s="441" t="str">
        <f>IF('ANXE-1-DEPENSES PREVI'!$C$11=0,"Veuillez renseigner cette information à l'annexe 1",'ANXE-1-DEPENSES PREVI'!$C$11)</f>
        <v>Veuillez renseigner cette information à l'annexe 1</v>
      </c>
      <c r="D12" s="441"/>
      <c r="E12" s="441"/>
      <c r="F12" s="10"/>
      <c r="G12" s="11"/>
    </row>
    <row r="13" s="218" customFormat="1" ht="15" customHeight="1"/>
    <row r="14" spans="2:5" s="286" customFormat="1" ht="24.75" customHeight="1">
      <c r="B14" s="465" t="s">
        <v>211</v>
      </c>
      <c r="C14" s="465"/>
      <c r="D14" s="465"/>
      <c r="E14" s="465"/>
    </row>
    <row r="15" spans="2:8" s="286" customFormat="1" ht="33" customHeight="1">
      <c r="B15" s="316" t="s">
        <v>212</v>
      </c>
      <c r="C15" s="466" t="s">
        <v>118</v>
      </c>
      <c r="D15" s="466"/>
      <c r="E15" s="466"/>
      <c r="H15" s="317"/>
    </row>
    <row r="16" spans="2:5" s="286" customFormat="1" ht="33" customHeight="1">
      <c r="B16" s="316" t="s">
        <v>213</v>
      </c>
      <c r="C16" s="467"/>
      <c r="D16" s="467"/>
      <c r="E16" s="467"/>
    </row>
    <row r="17" spans="2:5" s="286" customFormat="1" ht="33" customHeight="1">
      <c r="B17" s="316" t="s">
        <v>214</v>
      </c>
      <c r="C17" s="468"/>
      <c r="D17" s="468"/>
      <c r="E17" s="468"/>
    </row>
    <row r="18" spans="2:5" s="286" customFormat="1" ht="15">
      <c r="B18" s="318"/>
      <c r="E18" s="319"/>
    </row>
    <row r="19" spans="2:6" s="286" customFormat="1" ht="27" customHeight="1">
      <c r="B19" s="158"/>
      <c r="C19" s="227" t="s">
        <v>215</v>
      </c>
      <c r="D19" s="320" t="s">
        <v>216</v>
      </c>
      <c r="E19" s="227" t="s">
        <v>217</v>
      </c>
      <c r="F19" s="321"/>
    </row>
    <row r="20" spans="2:5" s="286" customFormat="1" ht="24.75" customHeight="1">
      <c r="B20" s="316" t="s">
        <v>218</v>
      </c>
      <c r="C20" s="190"/>
      <c r="D20" s="190"/>
      <c r="E20" s="190"/>
    </row>
    <row r="21" spans="2:5" s="286" customFormat="1" ht="24.75" customHeight="1">
      <c r="B21" s="316" t="s">
        <v>219</v>
      </c>
      <c r="C21" s="190"/>
      <c r="D21" s="190"/>
      <c r="E21" s="190"/>
    </row>
    <row r="22" spans="2:5" s="286" customFormat="1" ht="24.75" customHeight="1">
      <c r="B22" s="316" t="s">
        <v>220</v>
      </c>
      <c r="C22" s="190"/>
      <c r="D22" s="190"/>
      <c r="E22" s="190"/>
    </row>
    <row r="23" spans="2:5" s="286" customFormat="1" ht="24.75" customHeight="1">
      <c r="B23" s="316" t="s">
        <v>221</v>
      </c>
      <c r="C23" s="190"/>
      <c r="D23" s="190"/>
      <c r="E23" s="190"/>
    </row>
    <row r="24" spans="2:5" s="286" customFormat="1" ht="24.75" customHeight="1">
      <c r="B24" s="316" t="s">
        <v>222</v>
      </c>
      <c r="C24" s="190"/>
      <c r="D24" s="190"/>
      <c r="E24" s="190"/>
    </row>
    <row r="25" spans="2:5" s="286" customFormat="1" ht="24.75" customHeight="1">
      <c r="B25" s="316" t="s">
        <v>223</v>
      </c>
      <c r="C25" s="190"/>
      <c r="D25" s="190"/>
      <c r="E25" s="190"/>
    </row>
    <row r="26" spans="2:5" s="286" customFormat="1" ht="24.75" customHeight="1">
      <c r="B26" s="316" t="s">
        <v>224</v>
      </c>
      <c r="C26" s="190"/>
      <c r="D26" s="190"/>
      <c r="E26" s="190"/>
    </row>
    <row r="27" spans="2:5" s="286" customFormat="1" ht="24.75" customHeight="1">
      <c r="B27" s="316" t="s">
        <v>225</v>
      </c>
      <c r="C27" s="190"/>
      <c r="D27" s="190"/>
      <c r="E27" s="190"/>
    </row>
    <row r="28" ht="15.75" customHeight="1"/>
    <row r="29" ht="21" customHeight="1"/>
    <row r="30" ht="17.25" customHeight="1"/>
    <row r="43" ht="24.75" customHeight="1"/>
    <row r="45" ht="14.25" customHeight="1"/>
    <row r="50" ht="16.5" customHeight="1"/>
    <row r="51" ht="16.5" customHeight="1"/>
    <row r="53" ht="17.25" customHeight="1"/>
    <row r="69" ht="18.75" customHeight="1"/>
    <row r="80" ht="9.75" customHeight="1"/>
    <row r="91" ht="24.75" customHeight="1"/>
    <row r="100" ht="15.75" customHeight="1"/>
    <row r="101" ht="30.75" customHeight="1"/>
    <row r="109" ht="29.25" customHeight="1"/>
  </sheetData>
  <sheetProtection password="C47B" sheet="1"/>
  <mergeCells count="8">
    <mergeCell ref="C16:E16"/>
    <mergeCell ref="C17:E17"/>
    <mergeCell ref="B8:E8"/>
    <mergeCell ref="C9:E9"/>
    <mergeCell ref="B11:E11"/>
    <mergeCell ref="C12:E12"/>
    <mergeCell ref="B14:E14"/>
    <mergeCell ref="C15:E15"/>
  </mergeCells>
  <dataValidations count="3">
    <dataValidation type="decimal" operator="greaterThanOrEqual" allowBlank="1" showErrorMessage="1" sqref="C20:E27">
      <formula1>-5000000</formula1>
    </dataValidation>
    <dataValidation type="date" operator="greaterThan" allowBlank="1" showErrorMessage="1" sqref="C17:D17">
      <formula1>1</formula1>
    </dataValidation>
    <dataValidation type="whole" operator="greaterThanOrEqual" allowBlank="1" showErrorMessage="1" sqref="C16:D16">
      <formula1>0</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57" r:id="rId1"/>
  <headerFooter alignWithMargins="0">
    <oddFooter>&amp;L&amp;"Calibri,Italique"&amp;8Annexes techniques - Mesure 48&amp;R&amp;"Calibri,Italique"&amp;8V1.3.1 avril 2017</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I70"/>
  <sheetViews>
    <sheetView showGridLines="0" view="pageBreakPreview" zoomScaleNormal="85" zoomScaleSheetLayoutView="100" zoomScalePageLayoutView="0" workbookViewId="0" topLeftCell="A1">
      <selection activeCell="K17" sqref="K17"/>
    </sheetView>
  </sheetViews>
  <sheetFormatPr defaultColWidth="11.421875" defaultRowHeight="15"/>
  <cols>
    <col min="1" max="1" width="3.28125" style="0" customWidth="1"/>
    <col min="2" max="2" width="50.00390625" style="0" customWidth="1"/>
    <col min="3" max="3" width="45.421875" style="0" customWidth="1"/>
    <col min="4" max="4" width="44.28125" style="0" customWidth="1"/>
    <col min="5" max="5" width="20.421875" style="0" customWidth="1"/>
    <col min="6" max="6" width="28.140625" style="0" customWidth="1"/>
  </cols>
  <sheetData>
    <row r="1" spans="2:5" ht="30">
      <c r="B1" s="3" t="s">
        <v>0</v>
      </c>
      <c r="C1" s="3"/>
      <c r="D1" s="4"/>
      <c r="E1" s="4"/>
    </row>
    <row r="2" spans="2:5" ht="18">
      <c r="B2" s="5" t="s">
        <v>1</v>
      </c>
      <c r="C2" s="6"/>
      <c r="D2" s="4"/>
      <c r="E2" s="4"/>
    </row>
    <row r="3" spans="2:7" s="4" customFormat="1" ht="18">
      <c r="B3" s="217" t="str">
        <f>'ANXE-1-DEPENSES PREVI'!B3</f>
        <v>Mesure n°48 - Investissements productifs en aquaculture</v>
      </c>
      <c r="C3" s="6"/>
      <c r="D3" s="6"/>
      <c r="E3" s="6"/>
      <c r="F3" s="6"/>
      <c r="G3" s="5"/>
    </row>
    <row r="4" spans="1:9" ht="15">
      <c r="A4" s="1"/>
      <c r="B4" s="49" t="str">
        <f>NOTICE!B4</f>
        <v>version 1.3.2 – avril 2019</v>
      </c>
      <c r="C4" s="6"/>
      <c r="D4" s="4"/>
      <c r="E4" s="4"/>
      <c r="I4" s="2"/>
    </row>
    <row r="5" spans="2:8" ht="18">
      <c r="B5" s="5"/>
      <c r="C5" s="6"/>
      <c r="D5" s="4"/>
      <c r="E5" s="4"/>
      <c r="F5" s="4"/>
      <c r="G5" s="4"/>
      <c r="H5" s="4"/>
    </row>
    <row r="6" spans="2:8" ht="26.25">
      <c r="B6" s="219" t="s">
        <v>226</v>
      </c>
      <c r="C6" s="50"/>
      <c r="D6" s="10"/>
      <c r="E6" s="10"/>
      <c r="F6" s="12"/>
      <c r="G6" s="12"/>
      <c r="H6" s="12"/>
    </row>
    <row r="7" spans="2:8" ht="26.25">
      <c r="B7" s="219"/>
      <c r="C7" s="50"/>
      <c r="D7" s="10"/>
      <c r="E7" s="10"/>
      <c r="F7" s="12"/>
      <c r="G7" s="12"/>
      <c r="H7" s="12"/>
    </row>
    <row r="8" spans="2:5" ht="24.75" customHeight="1">
      <c r="B8" s="465" t="s">
        <v>31</v>
      </c>
      <c r="C8" s="465"/>
      <c r="D8" s="465"/>
      <c r="E8" s="465"/>
    </row>
    <row r="9" spans="2:5" ht="24.75" customHeight="1">
      <c r="B9" s="221" t="s">
        <v>69</v>
      </c>
      <c r="C9" s="469" t="str">
        <f>IF('ANXE-1-DEPENSES PREVI'!$C$8=0,"Veuillez renseigner cette information à l'annexe 1",'ANXE-1-DEPENSES PREVI'!$C$8)</f>
        <v>Veuillez renseigner cette information à l'annexe 1</v>
      </c>
      <c r="D9" s="469"/>
      <c r="E9" s="469"/>
    </row>
    <row r="10" spans="2:3" ht="12" customHeight="1">
      <c r="B10" s="47"/>
      <c r="C10" s="117"/>
    </row>
    <row r="11" spans="2:5" s="286" customFormat="1" ht="24.75" customHeight="1">
      <c r="B11" s="465" t="s">
        <v>33</v>
      </c>
      <c r="C11" s="465"/>
      <c r="D11" s="465"/>
      <c r="E11" s="465"/>
    </row>
    <row r="12" spans="2:5" ht="24.75" customHeight="1">
      <c r="B12" s="221" t="s">
        <v>34</v>
      </c>
      <c r="C12" s="469" t="str">
        <f>IF('ANXE-1-DEPENSES PREVI'!$C$11=0,"Veuillez renseigner cette information à l'annexe 1",'ANXE-1-DEPENSES PREVI'!$C$11)</f>
        <v>Veuillez renseigner cette information à l'annexe 1</v>
      </c>
      <c r="D12" s="469"/>
      <c r="E12" s="469"/>
    </row>
    <row r="13" ht="14.25" customHeight="1">
      <c r="C13" s="322"/>
    </row>
    <row r="14" spans="2:5" ht="24.75" customHeight="1">
      <c r="B14" s="470" t="s">
        <v>227</v>
      </c>
      <c r="C14" s="470"/>
      <c r="D14" s="470"/>
      <c r="E14" s="470"/>
    </row>
    <row r="15" spans="2:5" ht="24.75" customHeight="1">
      <c r="B15" s="471" t="s">
        <v>228</v>
      </c>
      <c r="C15" s="323" t="s">
        <v>229</v>
      </c>
      <c r="D15" s="472"/>
      <c r="E15" s="472"/>
    </row>
    <row r="16" spans="2:5" ht="24.75" customHeight="1">
      <c r="B16" s="471"/>
      <c r="C16" s="323" t="s">
        <v>230</v>
      </c>
      <c r="D16" s="472"/>
      <c r="E16" s="472"/>
    </row>
    <row r="17" spans="2:5" ht="24.75" customHeight="1">
      <c r="B17" s="471"/>
      <c r="C17" s="324" t="s">
        <v>231</v>
      </c>
      <c r="D17" s="473"/>
      <c r="E17" s="473"/>
    </row>
    <row r="18" spans="2:5" ht="24.75" customHeight="1">
      <c r="B18" s="325" t="s">
        <v>232</v>
      </c>
      <c r="C18" s="326" t="s">
        <v>233</v>
      </c>
      <c r="D18" s="473"/>
      <c r="E18" s="473"/>
    </row>
    <row r="19" spans="2:5" ht="24.75" customHeight="1">
      <c r="B19" s="474" t="s">
        <v>234</v>
      </c>
      <c r="C19" s="327" t="s">
        <v>235</v>
      </c>
      <c r="D19" s="472"/>
      <c r="E19" s="472"/>
    </row>
    <row r="20" spans="2:5" ht="24.75" customHeight="1">
      <c r="B20" s="474"/>
      <c r="C20" s="324" t="s">
        <v>236</v>
      </c>
      <c r="D20" s="472"/>
      <c r="E20" s="472"/>
    </row>
    <row r="21" spans="2:5" ht="24.75" customHeight="1">
      <c r="B21" s="328" t="s">
        <v>237</v>
      </c>
      <c r="C21" s="329" t="s">
        <v>238</v>
      </c>
      <c r="D21" s="475"/>
      <c r="E21" s="475"/>
    </row>
    <row r="22" ht="14.25" customHeight="1">
      <c r="C22" s="322"/>
    </row>
    <row r="23" spans="2:5" ht="35.25" customHeight="1">
      <c r="B23" s="470" t="s">
        <v>239</v>
      </c>
      <c r="C23" s="470"/>
      <c r="D23" s="470"/>
      <c r="E23" s="470"/>
    </row>
    <row r="24" spans="2:5" ht="209.25" customHeight="1">
      <c r="B24" s="330" t="s">
        <v>240</v>
      </c>
      <c r="C24" s="476"/>
      <c r="D24" s="476"/>
      <c r="E24" s="476"/>
    </row>
    <row r="25" spans="2:5" ht="231" customHeight="1">
      <c r="B25" s="331"/>
      <c r="C25" s="477"/>
      <c r="D25" s="477"/>
      <c r="E25" s="477"/>
    </row>
    <row r="26" spans="1:4" ht="13.5" customHeight="1">
      <c r="A26" s="14"/>
      <c r="B26" s="332"/>
      <c r="C26" s="333"/>
      <c r="D26" s="334"/>
    </row>
    <row r="27" spans="2:5" ht="22.5" customHeight="1">
      <c r="B27" s="470" t="s">
        <v>241</v>
      </c>
      <c r="C27" s="470"/>
      <c r="D27" s="470"/>
      <c r="E27" s="470"/>
    </row>
    <row r="28" spans="2:5" ht="315" customHeight="1">
      <c r="B28" s="335" t="s">
        <v>242</v>
      </c>
      <c r="C28" s="478"/>
      <c r="D28" s="478"/>
      <c r="E28" s="478"/>
    </row>
    <row r="29" ht="18" customHeight="1">
      <c r="E29" s="322"/>
    </row>
    <row r="30" spans="2:5" ht="22.5" customHeight="1">
      <c r="B30" s="470" t="s">
        <v>243</v>
      </c>
      <c r="C30" s="470"/>
      <c r="D30" s="470"/>
      <c r="E30" s="470"/>
    </row>
    <row r="31" spans="2:6" ht="71.25">
      <c r="B31" s="336" t="s">
        <v>244</v>
      </c>
      <c r="C31" s="479"/>
      <c r="D31" s="479"/>
      <c r="E31" s="479"/>
      <c r="F31" s="337" t="s">
        <v>49</v>
      </c>
    </row>
    <row r="32" spans="2:6" ht="114">
      <c r="B32" s="338" t="s">
        <v>245</v>
      </c>
      <c r="C32" s="479"/>
      <c r="D32" s="479"/>
      <c r="E32" s="479"/>
      <c r="F32" s="337" t="s">
        <v>49</v>
      </c>
    </row>
    <row r="33" spans="2:6" ht="54.75" customHeight="1">
      <c r="B33" s="338" t="s">
        <v>246</v>
      </c>
      <c r="C33" s="479"/>
      <c r="D33" s="479"/>
      <c r="E33" s="479"/>
      <c r="F33" s="337" t="s">
        <v>49</v>
      </c>
    </row>
    <row r="34" spans="2:6" ht="99.75">
      <c r="B34" s="338" t="s">
        <v>247</v>
      </c>
      <c r="C34" s="479"/>
      <c r="D34" s="479"/>
      <c r="E34" s="479"/>
      <c r="F34" s="337" t="s">
        <v>49</v>
      </c>
    </row>
    <row r="35" spans="2:6" ht="42.75">
      <c r="B35" s="338" t="s">
        <v>248</v>
      </c>
      <c r="C35" s="479"/>
      <c r="D35" s="479"/>
      <c r="E35" s="479"/>
      <c r="F35" s="337" t="s">
        <v>49</v>
      </c>
    </row>
    <row r="36" spans="2:6" ht="42.75">
      <c r="B36" s="338" t="s">
        <v>249</v>
      </c>
      <c r="C36" s="479"/>
      <c r="D36" s="479"/>
      <c r="E36" s="479"/>
      <c r="F36" s="337" t="s">
        <v>49</v>
      </c>
    </row>
    <row r="37" spans="2:6" ht="142.5">
      <c r="B37" s="338" t="s">
        <v>250</v>
      </c>
      <c r="C37" s="479"/>
      <c r="D37" s="479"/>
      <c r="E37" s="479"/>
      <c r="F37" s="337" t="s">
        <v>49</v>
      </c>
    </row>
    <row r="38" spans="2:6" ht="99.75">
      <c r="B38" s="338" t="s">
        <v>251</v>
      </c>
      <c r="C38" s="479"/>
      <c r="D38" s="479"/>
      <c r="E38" s="479"/>
      <c r="F38" s="337" t="s">
        <v>49</v>
      </c>
    </row>
    <row r="39" spans="2:6" ht="99.75">
      <c r="B39" s="339" t="s">
        <v>252</v>
      </c>
      <c r="C39" s="479"/>
      <c r="D39" s="479"/>
      <c r="E39" s="479"/>
      <c r="F39" s="337" t="s">
        <v>49</v>
      </c>
    </row>
    <row r="40" spans="2:6" ht="114">
      <c r="B40" s="340" t="s">
        <v>253</v>
      </c>
      <c r="C40" s="478"/>
      <c r="D40" s="478"/>
      <c r="E40" s="478"/>
      <c r="F40" s="337" t="s">
        <v>49</v>
      </c>
    </row>
    <row r="41" spans="2:5" ht="15">
      <c r="B41" s="322"/>
      <c r="C41" s="322"/>
      <c r="D41" s="322"/>
      <c r="E41" s="322"/>
    </row>
    <row r="42" spans="2:5" ht="54.75" customHeight="1">
      <c r="B42" s="480" t="s">
        <v>254</v>
      </c>
      <c r="C42" s="480"/>
      <c r="D42" s="480"/>
      <c r="E42" s="341"/>
    </row>
    <row r="43" spans="2:4" ht="15" customHeight="1">
      <c r="B43" s="481" t="s">
        <v>255</v>
      </c>
      <c r="C43" s="481"/>
      <c r="D43" s="342" t="s">
        <v>256</v>
      </c>
    </row>
    <row r="44" spans="2:4" ht="36.75" customHeight="1">
      <c r="B44" s="482" t="s">
        <v>257</v>
      </c>
      <c r="C44" s="482"/>
      <c r="D44" s="343"/>
    </row>
    <row r="45" spans="2:4" ht="30" customHeight="1">
      <c r="B45" s="483" t="s">
        <v>258</v>
      </c>
      <c r="C45" s="483"/>
      <c r="D45" s="483"/>
    </row>
    <row r="46" spans="2:4" ht="30" customHeight="1">
      <c r="B46" s="484" t="s">
        <v>259</v>
      </c>
      <c r="C46" s="484"/>
      <c r="D46" s="344"/>
    </row>
    <row r="47" spans="2:4" ht="45" customHeight="1">
      <c r="B47" s="482" t="s">
        <v>260</v>
      </c>
      <c r="C47" s="482"/>
      <c r="D47" s="345"/>
    </row>
    <row r="48" spans="2:4" ht="30" customHeight="1">
      <c r="B48" s="483" t="s">
        <v>261</v>
      </c>
      <c r="C48" s="483"/>
      <c r="D48" s="483"/>
    </row>
    <row r="49" spans="2:4" ht="30" customHeight="1">
      <c r="B49" s="484" t="s">
        <v>262</v>
      </c>
      <c r="C49" s="484"/>
      <c r="D49" s="344"/>
    </row>
    <row r="50" spans="2:4" ht="30" customHeight="1">
      <c r="B50" s="482" t="s">
        <v>263</v>
      </c>
      <c r="C50" s="482"/>
      <c r="D50" s="345"/>
    </row>
    <row r="51" spans="2:4" ht="15">
      <c r="B51" s="346"/>
      <c r="C51" s="346"/>
      <c r="D51" s="341"/>
    </row>
    <row r="52" spans="2:6" ht="51" customHeight="1">
      <c r="B52" s="485" t="s">
        <v>264</v>
      </c>
      <c r="C52" s="485"/>
      <c r="D52" s="485"/>
      <c r="E52" s="485"/>
      <c r="F52" s="485"/>
    </row>
    <row r="53" spans="2:6" ht="57.75" customHeight="1">
      <c r="B53" s="347" t="s">
        <v>265</v>
      </c>
      <c r="C53" s="348" t="s">
        <v>266</v>
      </c>
      <c r="D53" s="486" t="s">
        <v>267</v>
      </c>
      <c r="E53" s="486"/>
      <c r="F53" s="349" t="s">
        <v>268</v>
      </c>
    </row>
    <row r="54" spans="2:8" ht="30">
      <c r="B54" s="350" t="s">
        <v>269</v>
      </c>
      <c r="C54" s="351"/>
      <c r="D54" s="487"/>
      <c r="E54" s="487"/>
      <c r="F54" s="352"/>
      <c r="H54" s="337" t="s">
        <v>49</v>
      </c>
    </row>
    <row r="55" spans="2:8" ht="30">
      <c r="B55" s="350" t="s">
        <v>270</v>
      </c>
      <c r="C55" s="351"/>
      <c r="D55" s="487"/>
      <c r="E55" s="487"/>
      <c r="F55" s="352"/>
      <c r="H55" s="337" t="s">
        <v>49</v>
      </c>
    </row>
    <row r="56" spans="2:8" ht="30">
      <c r="B56" s="350" t="s">
        <v>271</v>
      </c>
      <c r="C56" s="351"/>
      <c r="D56" s="487"/>
      <c r="E56" s="487"/>
      <c r="F56" s="352"/>
      <c r="H56" s="337" t="s">
        <v>49</v>
      </c>
    </row>
    <row r="57" spans="2:8" ht="30">
      <c r="B57" s="350" t="s">
        <v>272</v>
      </c>
      <c r="C57" s="351"/>
      <c r="D57" s="487"/>
      <c r="E57" s="487"/>
      <c r="F57" s="352"/>
      <c r="H57" s="337" t="s">
        <v>49</v>
      </c>
    </row>
    <row r="58" spans="2:8" ht="30">
      <c r="B58" s="350" t="s">
        <v>273</v>
      </c>
      <c r="C58" s="351"/>
      <c r="D58" s="487"/>
      <c r="E58" s="487"/>
      <c r="F58" s="352"/>
      <c r="H58" s="337" t="s">
        <v>49</v>
      </c>
    </row>
    <row r="59" spans="2:8" ht="42.75">
      <c r="B59" s="350" t="s">
        <v>274</v>
      </c>
      <c r="C59" s="351"/>
      <c r="D59" s="487"/>
      <c r="E59" s="487"/>
      <c r="F59" s="352"/>
      <c r="H59" s="337" t="s">
        <v>49</v>
      </c>
    </row>
    <row r="60" spans="2:8" ht="30">
      <c r="B60" s="350" t="s">
        <v>275</v>
      </c>
      <c r="C60" s="351"/>
      <c r="D60" s="487"/>
      <c r="E60" s="487"/>
      <c r="F60" s="352"/>
      <c r="H60" s="337" t="s">
        <v>49</v>
      </c>
    </row>
    <row r="61" spans="2:8" ht="42.75">
      <c r="B61" s="350" t="s">
        <v>276</v>
      </c>
      <c r="C61" s="351"/>
      <c r="D61" s="487"/>
      <c r="E61" s="487"/>
      <c r="F61" s="352"/>
      <c r="H61" s="337" t="s">
        <v>49</v>
      </c>
    </row>
    <row r="62" spans="2:8" ht="42.75">
      <c r="B62" s="350" t="s">
        <v>277</v>
      </c>
      <c r="C62" s="351"/>
      <c r="D62" s="487"/>
      <c r="E62" s="487"/>
      <c r="F62" s="352"/>
      <c r="H62" s="337" t="s">
        <v>49</v>
      </c>
    </row>
    <row r="63" spans="2:8" ht="30">
      <c r="B63" s="350" t="s">
        <v>278</v>
      </c>
      <c r="C63" s="351"/>
      <c r="D63" s="487"/>
      <c r="E63" s="487"/>
      <c r="F63" s="352"/>
      <c r="H63" s="337" t="s">
        <v>49</v>
      </c>
    </row>
    <row r="64" spans="2:8" ht="30">
      <c r="B64" s="350" t="s">
        <v>279</v>
      </c>
      <c r="C64" s="351"/>
      <c r="D64" s="487"/>
      <c r="E64" s="487"/>
      <c r="F64" s="352"/>
      <c r="H64" s="337" t="s">
        <v>49</v>
      </c>
    </row>
    <row r="65" spans="2:8" ht="30">
      <c r="B65" s="350" t="s">
        <v>280</v>
      </c>
      <c r="C65" s="351"/>
      <c r="D65" s="487"/>
      <c r="E65" s="487"/>
      <c r="F65" s="352"/>
      <c r="H65" s="337" t="s">
        <v>49</v>
      </c>
    </row>
    <row r="66" spans="2:8" ht="30">
      <c r="B66" s="350" t="s">
        <v>281</v>
      </c>
      <c r="C66" s="351"/>
      <c r="D66" s="487"/>
      <c r="E66" s="487"/>
      <c r="F66" s="352"/>
      <c r="H66" s="337" t="s">
        <v>49</v>
      </c>
    </row>
    <row r="67" spans="2:8" ht="30">
      <c r="B67" s="350" t="s">
        <v>282</v>
      </c>
      <c r="C67" s="351"/>
      <c r="D67" s="487"/>
      <c r="E67" s="487"/>
      <c r="F67" s="352"/>
      <c r="H67" s="337" t="s">
        <v>49</v>
      </c>
    </row>
    <row r="68" spans="2:8" ht="30">
      <c r="B68" s="350" t="s">
        <v>283</v>
      </c>
      <c r="C68" s="351"/>
      <c r="D68" s="487"/>
      <c r="E68" s="487"/>
      <c r="F68" s="352"/>
      <c r="H68" s="337" t="s">
        <v>49</v>
      </c>
    </row>
    <row r="69" spans="2:8" ht="30">
      <c r="B69" s="350" t="s">
        <v>284</v>
      </c>
      <c r="C69" s="351"/>
      <c r="D69" s="487"/>
      <c r="E69" s="487"/>
      <c r="F69" s="352"/>
      <c r="H69" s="337" t="s">
        <v>49</v>
      </c>
    </row>
    <row r="70" spans="2:8" ht="30">
      <c r="B70" s="353" t="s">
        <v>285</v>
      </c>
      <c r="C70" s="354"/>
      <c r="D70" s="488"/>
      <c r="E70" s="488"/>
      <c r="F70" s="355"/>
      <c r="H70" s="337" t="s">
        <v>49</v>
      </c>
    </row>
    <row r="71" ht="18" customHeight="1"/>
    <row r="80" ht="24.75" customHeight="1"/>
    <row r="82" ht="14.25" customHeight="1"/>
    <row r="87" ht="16.5" customHeight="1"/>
    <row r="88" ht="16.5" customHeight="1"/>
    <row r="90" ht="17.25" customHeight="1"/>
    <row r="106" ht="18.75" customHeight="1"/>
    <row r="117" ht="9.75" customHeight="1"/>
    <row r="128" ht="24.75" customHeight="1"/>
    <row r="137" ht="15.75" customHeight="1"/>
    <row r="138" ht="30.75" customHeight="1"/>
    <row r="146" ht="29.25" customHeight="1"/>
  </sheetData>
  <sheetProtection password="C47B" sheet="1" formatRows="0"/>
  <mergeCells count="58">
    <mergeCell ref="D70:E70"/>
    <mergeCell ref="D64:E64"/>
    <mergeCell ref="D65:E65"/>
    <mergeCell ref="D66:E66"/>
    <mergeCell ref="D67:E67"/>
    <mergeCell ref="D68:E68"/>
    <mergeCell ref="D69:E69"/>
    <mergeCell ref="D58:E58"/>
    <mergeCell ref="D59:E59"/>
    <mergeCell ref="D60:E60"/>
    <mergeCell ref="D61:E61"/>
    <mergeCell ref="D62:E62"/>
    <mergeCell ref="D63:E63"/>
    <mergeCell ref="B52:F52"/>
    <mergeCell ref="D53:E53"/>
    <mergeCell ref="D54:E54"/>
    <mergeCell ref="D55:E55"/>
    <mergeCell ref="D56:E56"/>
    <mergeCell ref="D57:E57"/>
    <mergeCell ref="B45:D45"/>
    <mergeCell ref="B46:C46"/>
    <mergeCell ref="B47:C47"/>
    <mergeCell ref="B48:D48"/>
    <mergeCell ref="B49:C49"/>
    <mergeCell ref="B50:C50"/>
    <mergeCell ref="C38:E38"/>
    <mergeCell ref="C39:E39"/>
    <mergeCell ref="C40:E40"/>
    <mergeCell ref="B42:D42"/>
    <mergeCell ref="B43:C43"/>
    <mergeCell ref="B44:C44"/>
    <mergeCell ref="C32:E32"/>
    <mergeCell ref="C33:E33"/>
    <mergeCell ref="C34:E34"/>
    <mergeCell ref="C35:E35"/>
    <mergeCell ref="C36:E36"/>
    <mergeCell ref="C37:E37"/>
    <mergeCell ref="C24:E24"/>
    <mergeCell ref="C25:E25"/>
    <mergeCell ref="B27:E27"/>
    <mergeCell ref="C28:E28"/>
    <mergeCell ref="B30:E30"/>
    <mergeCell ref="C31:E31"/>
    <mergeCell ref="D18:E18"/>
    <mergeCell ref="B19:B20"/>
    <mergeCell ref="D19:E19"/>
    <mergeCell ref="D20:E20"/>
    <mergeCell ref="D21:E21"/>
    <mergeCell ref="B23:E23"/>
    <mergeCell ref="B8:E8"/>
    <mergeCell ref="C9:E9"/>
    <mergeCell ref="B11:E11"/>
    <mergeCell ref="C12:E12"/>
    <mergeCell ref="B14:E14"/>
    <mergeCell ref="B15:B17"/>
    <mergeCell ref="D15:E15"/>
    <mergeCell ref="D16:E16"/>
    <mergeCell ref="D17:E17"/>
  </mergeCells>
  <dataValidations count="1">
    <dataValidation type="list" operator="equal" allowBlank="1" showErrorMessage="1" sqref="C54:C70">
      <formula1>"oui,non,"</formula1>
    </dataValidation>
  </dataValidations>
  <printOptions/>
  <pageMargins left="0.2361111111111111" right="0.2361111111111111" top="0.7479166666666667" bottom="0.7486111111111111" header="0.5118055555555555" footer="0.31527777777777777"/>
  <pageSetup fitToHeight="5" fitToWidth="1" horizontalDpi="300" verticalDpi="300" orientation="portrait" paperSize="9" scale="51" r:id="rId2"/>
  <headerFooter alignWithMargins="0">
    <oddFooter>&amp;L&amp;"Calibri,Italique"&amp;8Annexes techniques - Mesure 48&amp;R&amp;"Calibri,Italique"&amp;8V1.3.1 avril 2017</oddFooter>
  </headerFooter>
  <legacyDrawing r:id="rId1"/>
</worksheet>
</file>

<file path=xl/worksheets/sheet9.xml><?xml version="1.0" encoding="utf-8"?>
<worksheet xmlns="http://schemas.openxmlformats.org/spreadsheetml/2006/main" xmlns:r="http://schemas.openxmlformats.org/officeDocument/2006/relationships">
  <sheetPr codeName="Feuil9">
    <pageSetUpPr fitToPage="1"/>
  </sheetPr>
  <dimension ref="B1:M105"/>
  <sheetViews>
    <sheetView showGridLines="0" view="pageBreakPreview" zoomScale="85" zoomScaleNormal="55" zoomScaleSheetLayoutView="85" zoomScalePageLayoutView="0" workbookViewId="0" topLeftCell="A1">
      <selection activeCell="K17" sqref="K17"/>
    </sheetView>
  </sheetViews>
  <sheetFormatPr defaultColWidth="11.421875" defaultRowHeight="15"/>
  <cols>
    <col min="1" max="1" width="5.8515625" style="0" customWidth="1"/>
    <col min="2" max="2" width="67.28125" style="0" customWidth="1"/>
    <col min="3" max="5" width="40.00390625" style="0" customWidth="1"/>
  </cols>
  <sheetData>
    <row r="1" ht="26.25">
      <c r="B1" s="219" t="s">
        <v>286</v>
      </c>
    </row>
    <row r="2" spans="2:5" ht="33.75" customHeight="1">
      <c r="B2" s="489" t="s">
        <v>287</v>
      </c>
      <c r="C2" s="489"/>
      <c r="D2" s="489"/>
      <c r="E2" s="489"/>
    </row>
    <row r="3" spans="2:12" ht="24.75" customHeight="1">
      <c r="B3" s="490" t="s">
        <v>31</v>
      </c>
      <c r="C3" s="490"/>
      <c r="D3" s="490"/>
      <c r="E3" s="10"/>
      <c r="F3" s="10"/>
      <c r="G3" s="11"/>
      <c r="H3" s="220"/>
      <c r="I3" s="5"/>
      <c r="J3" s="5"/>
      <c r="K3" s="5"/>
      <c r="L3" s="5"/>
    </row>
    <row r="4" spans="2:8" s="5" customFormat="1" ht="24.75" customHeight="1">
      <c r="B4" s="116" t="s">
        <v>69</v>
      </c>
      <c r="C4" s="491" t="str">
        <f>IF('ANXE-1-DEPENSES PREVI'!$C$8=0,"Veuillez renseigner cette information à l'annexe 1",'ANXE-1-DEPENSES PREVI'!$C$8)</f>
        <v>Veuillez renseigner cette information à l'annexe 1</v>
      </c>
      <c r="D4" s="491"/>
      <c r="E4" s="10"/>
      <c r="F4" s="10"/>
      <c r="G4" s="11"/>
      <c r="H4" s="220"/>
    </row>
    <row r="5" spans="2:12" ht="12" customHeight="1">
      <c r="B5" s="14"/>
      <c r="C5" s="117"/>
      <c r="D5" s="117"/>
      <c r="E5" s="10"/>
      <c r="F5" s="10"/>
      <c r="G5" s="11"/>
      <c r="H5" s="220"/>
      <c r="I5" s="2"/>
      <c r="J5" s="2"/>
      <c r="K5" s="2"/>
      <c r="L5" s="2"/>
    </row>
    <row r="6" spans="2:4" ht="15">
      <c r="B6" s="188"/>
      <c r="C6" s="356"/>
      <c r="D6" s="356"/>
    </row>
    <row r="7" spans="2:5" ht="25.5" customHeight="1">
      <c r="B7" s="357" t="s">
        <v>288</v>
      </c>
      <c r="C7" s="358" t="s">
        <v>289</v>
      </c>
      <c r="D7" s="358" t="s">
        <v>290</v>
      </c>
      <c r="E7" s="359" t="s">
        <v>291</v>
      </c>
    </row>
    <row r="8" spans="2:5" ht="15">
      <c r="B8" s="360" t="s">
        <v>292</v>
      </c>
      <c r="C8" s="361"/>
      <c r="D8" s="362"/>
      <c r="E8" s="363"/>
    </row>
    <row r="9" spans="2:5" ht="15" customHeight="1">
      <c r="B9" s="364" t="s">
        <v>293</v>
      </c>
      <c r="C9" s="365"/>
      <c r="D9" s="366"/>
      <c r="E9" s="367"/>
    </row>
    <row r="10" spans="2:5" ht="15">
      <c r="B10" s="364" t="s">
        <v>294</v>
      </c>
      <c r="C10" s="365"/>
      <c r="D10" s="366"/>
      <c r="E10" s="367"/>
    </row>
    <row r="11" spans="2:9" ht="15">
      <c r="B11" s="364" t="s">
        <v>295</v>
      </c>
      <c r="C11" s="368"/>
      <c r="D11" s="368"/>
      <c r="E11" s="369"/>
      <c r="F11" s="370"/>
      <c r="G11" s="371"/>
      <c r="H11" s="371"/>
      <c r="I11" s="1"/>
    </row>
    <row r="12" spans="2:5" ht="15">
      <c r="B12" s="364" t="s">
        <v>296</v>
      </c>
      <c r="C12" s="365"/>
      <c r="D12" s="366"/>
      <c r="E12" s="367"/>
    </row>
    <row r="13" spans="2:5" ht="15">
      <c r="B13" s="372" t="s">
        <v>297</v>
      </c>
      <c r="C13" s="373"/>
      <c r="D13" s="373"/>
      <c r="E13" s="374"/>
    </row>
    <row r="14" spans="2:5" ht="25.5" customHeight="1">
      <c r="B14" s="375"/>
      <c r="C14" s="375"/>
      <c r="D14" s="375"/>
      <c r="E14" s="375"/>
    </row>
    <row r="15" spans="2:5" ht="33.75" customHeight="1">
      <c r="B15" s="376" t="s">
        <v>298</v>
      </c>
      <c r="C15" s="377" t="s">
        <v>135</v>
      </c>
      <c r="D15" s="377" t="s">
        <v>134</v>
      </c>
      <c r="E15" s="378" t="s">
        <v>133</v>
      </c>
    </row>
    <row r="16" spans="2:13" ht="15.75" customHeight="1">
      <c r="B16" s="379" t="s">
        <v>299</v>
      </c>
      <c r="C16" s="380"/>
      <c r="D16" s="381"/>
      <c r="E16" s="382"/>
      <c r="G16" s="383"/>
      <c r="H16" s="383"/>
      <c r="I16" s="383"/>
      <c r="J16" s="370"/>
      <c r="K16" s="370"/>
      <c r="L16" s="370"/>
      <c r="M16" s="1"/>
    </row>
    <row r="17" spans="2:13" s="384" customFormat="1" ht="15">
      <c r="B17" s="385" t="s">
        <v>300</v>
      </c>
      <c r="C17" s="386"/>
      <c r="D17" s="386"/>
      <c r="E17" s="387"/>
      <c r="G17" s="492"/>
      <c r="H17" s="492"/>
      <c r="I17" s="492"/>
      <c r="J17" s="388"/>
      <c r="K17" s="388"/>
      <c r="L17" s="388"/>
      <c r="M17" s="389"/>
    </row>
    <row r="18" spans="2:13" s="384" customFormat="1" ht="15">
      <c r="B18" s="390" t="s">
        <v>301</v>
      </c>
      <c r="C18" s="386"/>
      <c r="D18" s="386"/>
      <c r="E18" s="387"/>
      <c r="G18" s="388"/>
      <c r="H18" s="388"/>
      <c r="I18" s="388"/>
      <c r="J18" s="388"/>
      <c r="K18" s="388"/>
      <c r="L18" s="388"/>
      <c r="M18" s="389"/>
    </row>
    <row r="19" spans="2:13" s="384" customFormat="1" ht="15">
      <c r="B19" s="391" t="s">
        <v>302</v>
      </c>
      <c r="C19" s="392">
        <f>SUM(C20:C27)</f>
        <v>0</v>
      </c>
      <c r="D19" s="392">
        <f>SUM(D20:D27)</f>
        <v>0</v>
      </c>
      <c r="E19" s="393">
        <f>SUM(E20:E27)</f>
        <v>0</v>
      </c>
      <c r="G19" s="493"/>
      <c r="H19" s="493"/>
      <c r="I19" s="493"/>
      <c r="J19" s="370"/>
      <c r="K19" s="370"/>
      <c r="L19" s="370"/>
      <c r="M19" s="389"/>
    </row>
    <row r="20" spans="2:13" s="218" customFormat="1" ht="15">
      <c r="B20" s="395" t="s">
        <v>303</v>
      </c>
      <c r="C20" s="396"/>
      <c r="D20" s="396"/>
      <c r="E20" s="397"/>
      <c r="G20" s="494"/>
      <c r="H20" s="494"/>
      <c r="I20" s="494"/>
      <c r="J20" s="494"/>
      <c r="K20" s="494"/>
      <c r="L20" s="494"/>
      <c r="M20" s="1"/>
    </row>
    <row r="21" spans="2:13" s="218" customFormat="1" ht="15">
      <c r="B21" s="395" t="s">
        <v>304</v>
      </c>
      <c r="C21" s="396"/>
      <c r="D21" s="396"/>
      <c r="E21" s="397"/>
      <c r="G21" s="398"/>
      <c r="H21" s="398"/>
      <c r="I21" s="398"/>
      <c r="J21" s="398"/>
      <c r="K21" s="398"/>
      <c r="L21" s="398"/>
      <c r="M21" s="1"/>
    </row>
    <row r="22" spans="2:13" s="218" customFormat="1" ht="15" customHeight="1">
      <c r="B22" s="395" t="s">
        <v>305</v>
      </c>
      <c r="C22" s="396"/>
      <c r="D22" s="396"/>
      <c r="E22" s="397"/>
      <c r="G22" s="493"/>
      <c r="H22" s="493"/>
      <c r="I22" s="493"/>
      <c r="J22" s="370"/>
      <c r="K22" s="370"/>
      <c r="L22" s="370"/>
      <c r="M22" s="1"/>
    </row>
    <row r="23" spans="2:13" s="218" customFormat="1" ht="15" customHeight="1">
      <c r="B23" s="395" t="s">
        <v>306</v>
      </c>
      <c r="C23" s="396"/>
      <c r="D23" s="396"/>
      <c r="E23" s="397"/>
      <c r="G23" s="493"/>
      <c r="H23" s="493"/>
      <c r="I23" s="493"/>
      <c r="J23" s="370"/>
      <c r="K23" s="370"/>
      <c r="L23" s="370"/>
      <c r="M23" s="1"/>
    </row>
    <row r="24" spans="2:13" s="218" customFormat="1" ht="15">
      <c r="B24" s="395" t="s">
        <v>307</v>
      </c>
      <c r="C24" s="396"/>
      <c r="D24" s="396"/>
      <c r="E24" s="397"/>
      <c r="G24" s="394"/>
      <c r="H24" s="394"/>
      <c r="I24" s="394"/>
      <c r="J24" s="370"/>
      <c r="K24" s="370"/>
      <c r="L24" s="370"/>
      <c r="M24" s="1"/>
    </row>
    <row r="25" spans="2:13" s="218" customFormat="1" ht="15">
      <c r="B25" s="395" t="s">
        <v>308</v>
      </c>
      <c r="C25" s="396"/>
      <c r="D25" s="396"/>
      <c r="E25" s="397"/>
      <c r="G25" s="394"/>
      <c r="H25" s="394"/>
      <c r="I25" s="394"/>
      <c r="J25" s="370"/>
      <c r="K25" s="370"/>
      <c r="L25" s="370"/>
      <c r="M25" s="1"/>
    </row>
    <row r="26" spans="2:13" s="218" customFormat="1" ht="15">
      <c r="B26" s="395" t="s">
        <v>309</v>
      </c>
      <c r="C26" s="396"/>
      <c r="D26" s="396"/>
      <c r="E26" s="397"/>
      <c r="G26" s="394"/>
      <c r="H26" s="394"/>
      <c r="I26" s="394"/>
      <c r="J26" s="370"/>
      <c r="K26" s="370"/>
      <c r="L26" s="370"/>
      <c r="M26" s="1"/>
    </row>
    <row r="27" spans="2:13" s="218" customFormat="1" ht="15">
      <c r="B27" s="399" t="s">
        <v>310</v>
      </c>
      <c r="C27" s="400"/>
      <c r="D27" s="400"/>
      <c r="E27" s="401"/>
      <c r="G27" s="493"/>
      <c r="H27" s="493"/>
      <c r="I27" s="493"/>
      <c r="J27" s="370"/>
      <c r="K27" s="370"/>
      <c r="L27" s="370"/>
      <c r="M27" s="1"/>
    </row>
    <row r="28" spans="2:13" ht="15">
      <c r="B28" s="391" t="s">
        <v>311</v>
      </c>
      <c r="C28" s="392">
        <f>SUM(C29:C34)</f>
        <v>0</v>
      </c>
      <c r="D28" s="392">
        <f>SUM(D29:D34)</f>
        <v>0</v>
      </c>
      <c r="E28" s="393">
        <f>SUM(E29:E34)</f>
        <v>0</v>
      </c>
      <c r="G28" s="493"/>
      <c r="H28" s="493"/>
      <c r="I28" s="493"/>
      <c r="J28" s="370"/>
      <c r="K28" s="370"/>
      <c r="L28" s="370"/>
      <c r="M28" s="1"/>
    </row>
    <row r="29" spans="2:13" ht="15">
      <c r="B29" s="395" t="s">
        <v>312</v>
      </c>
      <c r="C29" s="402"/>
      <c r="D29" s="403"/>
      <c r="E29" s="404"/>
      <c r="G29" s="394"/>
      <c r="H29" s="394"/>
      <c r="I29" s="394"/>
      <c r="J29" s="370"/>
      <c r="K29" s="370"/>
      <c r="L29" s="370"/>
      <c r="M29" s="1"/>
    </row>
    <row r="30" spans="2:13" ht="15">
      <c r="B30" s="395" t="s">
        <v>313</v>
      </c>
      <c r="C30" s="396"/>
      <c r="D30" s="405"/>
      <c r="E30" s="406"/>
      <c r="G30" s="394"/>
      <c r="H30" s="394"/>
      <c r="I30" s="394"/>
      <c r="J30" s="370"/>
      <c r="K30" s="370"/>
      <c r="L30" s="370"/>
      <c r="M30" s="1"/>
    </row>
    <row r="31" spans="2:13" ht="15">
      <c r="B31" s="395" t="s">
        <v>314</v>
      </c>
      <c r="C31" s="396"/>
      <c r="D31" s="405"/>
      <c r="E31" s="406"/>
      <c r="G31" s="394"/>
      <c r="H31" s="394"/>
      <c r="I31" s="394"/>
      <c r="J31" s="370"/>
      <c r="K31" s="370"/>
      <c r="L31" s="370"/>
      <c r="M31" s="1"/>
    </row>
    <row r="32" spans="2:13" ht="15">
      <c r="B32" s="395" t="s">
        <v>315</v>
      </c>
      <c r="C32" s="396"/>
      <c r="D32" s="405"/>
      <c r="E32" s="406"/>
      <c r="G32" s="394"/>
      <c r="H32" s="394"/>
      <c r="I32" s="394"/>
      <c r="J32" s="370"/>
      <c r="K32" s="370"/>
      <c r="L32" s="370"/>
      <c r="M32" s="1"/>
    </row>
    <row r="33" spans="2:13" ht="15">
      <c r="B33" s="395" t="s">
        <v>316</v>
      </c>
      <c r="C33" s="396"/>
      <c r="D33" s="405"/>
      <c r="E33" s="406"/>
      <c r="G33" s="394"/>
      <c r="H33" s="394"/>
      <c r="I33" s="394"/>
      <c r="J33" s="370"/>
      <c r="K33" s="370"/>
      <c r="L33" s="370"/>
      <c r="M33" s="1"/>
    </row>
    <row r="34" spans="2:13" ht="15">
      <c r="B34" s="395" t="s">
        <v>317</v>
      </c>
      <c r="C34" s="400"/>
      <c r="D34" s="407"/>
      <c r="E34" s="408"/>
      <c r="G34" s="394"/>
      <c r="H34" s="394"/>
      <c r="I34" s="394"/>
      <c r="J34" s="370"/>
      <c r="K34" s="370"/>
      <c r="L34" s="370"/>
      <c r="M34" s="1"/>
    </row>
    <row r="35" spans="2:13" ht="15">
      <c r="B35" s="391" t="s">
        <v>318</v>
      </c>
      <c r="C35" s="392">
        <f>C17+C18-C19-C28</f>
        <v>0</v>
      </c>
      <c r="D35" s="392">
        <f>D17+D18-D19-D28</f>
        <v>0</v>
      </c>
      <c r="E35" s="393">
        <f>E17+E18-E19-E28</f>
        <v>0</v>
      </c>
      <c r="G35" s="394"/>
      <c r="H35" s="394"/>
      <c r="I35" s="394"/>
      <c r="J35" s="370"/>
      <c r="K35" s="370"/>
      <c r="L35" s="370"/>
      <c r="M35" s="1"/>
    </row>
    <row r="36" spans="2:13" ht="15">
      <c r="B36" s="395" t="s">
        <v>319</v>
      </c>
      <c r="C36" s="409"/>
      <c r="D36" s="410"/>
      <c r="E36" s="411"/>
      <c r="G36" s="394"/>
      <c r="H36" s="394"/>
      <c r="I36" s="394"/>
      <c r="J36" s="370"/>
      <c r="K36" s="370"/>
      <c r="L36" s="370"/>
      <c r="M36" s="1"/>
    </row>
    <row r="37" spans="2:13" ht="15">
      <c r="B37" s="391" t="s">
        <v>320</v>
      </c>
      <c r="C37" s="392">
        <f>SUM(C38:C41)</f>
        <v>0</v>
      </c>
      <c r="D37" s="392">
        <f>SUM(D38:D41)</f>
        <v>0</v>
      </c>
      <c r="E37" s="393">
        <f>SUM(E38:E41)</f>
        <v>0</v>
      </c>
      <c r="G37" s="394"/>
      <c r="H37" s="394"/>
      <c r="I37" s="394"/>
      <c r="J37" s="370"/>
      <c r="K37" s="370"/>
      <c r="L37" s="370"/>
      <c r="M37" s="1"/>
    </row>
    <row r="38" spans="2:13" ht="15">
      <c r="B38" s="412" t="s">
        <v>321</v>
      </c>
      <c r="C38" s="402"/>
      <c r="D38" s="403"/>
      <c r="E38" s="404"/>
      <c r="G38" s="494"/>
      <c r="H38" s="494"/>
      <c r="I38" s="494"/>
      <c r="J38" s="494"/>
      <c r="K38" s="494"/>
      <c r="L38" s="494"/>
      <c r="M38" s="1"/>
    </row>
    <row r="39" spans="2:13" ht="15">
      <c r="B39" s="395" t="s">
        <v>322</v>
      </c>
      <c r="C39" s="396"/>
      <c r="D39" s="405"/>
      <c r="E39" s="406"/>
      <c r="G39" s="493"/>
      <c r="H39" s="493"/>
      <c r="I39" s="493"/>
      <c r="J39" s="370"/>
      <c r="K39" s="370"/>
      <c r="L39" s="370"/>
      <c r="M39" s="1"/>
    </row>
    <row r="40" spans="2:13" ht="15">
      <c r="B40" s="395" t="s">
        <v>323</v>
      </c>
      <c r="C40" s="396"/>
      <c r="D40" s="405"/>
      <c r="E40" s="406"/>
      <c r="G40" s="394"/>
      <c r="H40" s="394"/>
      <c r="I40" s="394"/>
      <c r="J40" s="370"/>
      <c r="K40" s="370"/>
      <c r="L40" s="370"/>
      <c r="M40" s="1"/>
    </row>
    <row r="41" spans="2:13" ht="15">
      <c r="B41" s="413" t="s">
        <v>324</v>
      </c>
      <c r="C41" s="386"/>
      <c r="D41" s="414"/>
      <c r="E41" s="415"/>
      <c r="G41" s="394"/>
      <c r="H41" s="394"/>
      <c r="I41" s="394"/>
      <c r="J41" s="370"/>
      <c r="K41" s="370"/>
      <c r="L41" s="370"/>
      <c r="M41" s="1"/>
    </row>
    <row r="42" spans="2:13" ht="15">
      <c r="B42" s="391" t="s">
        <v>325</v>
      </c>
      <c r="C42" s="392">
        <f>C35-C36-C37</f>
        <v>0</v>
      </c>
      <c r="D42" s="392">
        <f>D35-D36-D37</f>
        <v>0</v>
      </c>
      <c r="E42" s="393">
        <f>E35-E36-E37</f>
        <v>0</v>
      </c>
      <c r="G42" s="493"/>
      <c r="H42" s="493"/>
      <c r="I42" s="493"/>
      <c r="J42" s="370"/>
      <c r="K42" s="370"/>
      <c r="L42" s="370"/>
      <c r="M42" s="1"/>
    </row>
    <row r="43" spans="2:13" ht="15">
      <c r="B43" s="416" t="s">
        <v>326</v>
      </c>
      <c r="C43" s="402"/>
      <c r="D43" s="403"/>
      <c r="E43" s="404"/>
      <c r="G43" s="394"/>
      <c r="H43" s="394"/>
      <c r="I43" s="394"/>
      <c r="J43" s="370"/>
      <c r="K43" s="370"/>
      <c r="L43" s="370"/>
      <c r="M43" s="1"/>
    </row>
    <row r="44" spans="2:13" ht="15">
      <c r="B44" s="413" t="s">
        <v>327</v>
      </c>
      <c r="C44" s="400"/>
      <c r="D44" s="407"/>
      <c r="E44" s="408"/>
      <c r="G44" s="394"/>
      <c r="H44" s="394"/>
      <c r="I44" s="394"/>
      <c r="J44" s="370"/>
      <c r="K44" s="370"/>
      <c r="L44" s="370"/>
      <c r="M44" s="1"/>
    </row>
    <row r="45" spans="2:13" ht="24.75">
      <c r="B45" s="391" t="s">
        <v>328</v>
      </c>
      <c r="C45" s="417">
        <f>C42-C43-C44</f>
        <v>0</v>
      </c>
      <c r="D45" s="417">
        <f>D42-D43-D44</f>
        <v>0</v>
      </c>
      <c r="E45" s="418">
        <f>E42-E43-E44</f>
        <v>0</v>
      </c>
      <c r="G45" s="493"/>
      <c r="H45" s="493"/>
      <c r="I45" s="493"/>
      <c r="J45" s="370"/>
      <c r="K45" s="370"/>
      <c r="L45" s="370"/>
      <c r="M45" s="1"/>
    </row>
    <row r="46" spans="2:13" ht="15">
      <c r="B46" s="416" t="s">
        <v>329</v>
      </c>
      <c r="C46" s="419"/>
      <c r="D46" s="420"/>
      <c r="E46" s="421"/>
      <c r="G46" s="394"/>
      <c r="H46" s="394"/>
      <c r="I46" s="394"/>
      <c r="J46" s="370"/>
      <c r="K46" s="370"/>
      <c r="L46" s="370"/>
      <c r="M46" s="1"/>
    </row>
    <row r="47" spans="2:13" ht="15">
      <c r="B47" s="413" t="s">
        <v>330</v>
      </c>
      <c r="C47" s="386"/>
      <c r="D47" s="414"/>
      <c r="E47" s="415"/>
      <c r="G47" s="394"/>
      <c r="H47" s="394"/>
      <c r="I47" s="394"/>
      <c r="J47" s="370"/>
      <c r="K47" s="370"/>
      <c r="L47" s="370"/>
      <c r="M47" s="1"/>
    </row>
    <row r="48" spans="2:13" ht="15">
      <c r="B48" s="391" t="s">
        <v>331</v>
      </c>
      <c r="C48" s="392">
        <f>C45+C46-C47</f>
        <v>0</v>
      </c>
      <c r="D48" s="392">
        <f>D45+D46-D47</f>
        <v>0</v>
      </c>
      <c r="E48" s="393">
        <f>E45+E46-E47</f>
        <v>0</v>
      </c>
      <c r="G48" s="493"/>
      <c r="H48" s="493"/>
      <c r="I48" s="493"/>
      <c r="J48" s="370"/>
      <c r="K48" s="370"/>
      <c r="L48" s="370"/>
      <c r="M48" s="1"/>
    </row>
    <row r="49" spans="2:13" ht="15" customHeight="1">
      <c r="B49" s="356"/>
      <c r="C49" s="356"/>
      <c r="D49" s="356"/>
      <c r="G49" s="493"/>
      <c r="H49" s="493"/>
      <c r="I49" s="493"/>
      <c r="J49" s="370"/>
      <c r="K49" s="370"/>
      <c r="L49" s="370"/>
      <c r="M49" s="1"/>
    </row>
    <row r="50" spans="2:13" ht="31.5" customHeight="1">
      <c r="B50" s="495" t="s">
        <v>332</v>
      </c>
      <c r="C50" s="495"/>
      <c r="D50" s="495"/>
      <c r="E50" s="495"/>
      <c r="G50" s="493"/>
      <c r="H50" s="493"/>
      <c r="I50" s="493"/>
      <c r="J50" s="370"/>
      <c r="K50" s="370"/>
      <c r="L50" s="370"/>
      <c r="M50" s="1"/>
    </row>
    <row r="51" spans="2:13" ht="15">
      <c r="B51" s="360" t="s">
        <v>333</v>
      </c>
      <c r="C51" s="496"/>
      <c r="D51" s="496"/>
      <c r="E51" s="496"/>
      <c r="G51" s="497"/>
      <c r="H51" s="497"/>
      <c r="I51" s="497"/>
      <c r="J51" s="371"/>
      <c r="K51" s="371"/>
      <c r="L51" s="371"/>
      <c r="M51" s="1"/>
    </row>
    <row r="52" spans="2:13" ht="15">
      <c r="B52" s="364" t="s">
        <v>334</v>
      </c>
      <c r="C52" s="498"/>
      <c r="D52" s="498"/>
      <c r="E52" s="498"/>
      <c r="G52" s="494"/>
      <c r="H52" s="494"/>
      <c r="I52" s="494"/>
      <c r="J52" s="494"/>
      <c r="K52" s="494"/>
      <c r="L52" s="494"/>
      <c r="M52" s="1"/>
    </row>
    <row r="53" spans="2:13" ht="15">
      <c r="B53" s="372" t="s">
        <v>335</v>
      </c>
      <c r="C53" s="499"/>
      <c r="D53" s="499"/>
      <c r="E53" s="499"/>
      <c r="G53" s="493"/>
      <c r="H53" s="493"/>
      <c r="I53" s="493"/>
      <c r="J53" s="370"/>
      <c r="K53" s="370"/>
      <c r="L53" s="370"/>
      <c r="M53" s="1"/>
    </row>
    <row r="54" spans="2:13" ht="15" customHeight="1">
      <c r="B54" s="356"/>
      <c r="C54" s="356"/>
      <c r="D54" s="356"/>
      <c r="G54" s="493"/>
      <c r="H54" s="493"/>
      <c r="I54" s="493"/>
      <c r="J54" s="370"/>
      <c r="K54" s="370"/>
      <c r="L54" s="370"/>
      <c r="M54" s="1"/>
    </row>
    <row r="55" spans="2:13" ht="31.5" customHeight="1">
      <c r="B55" s="422" t="s">
        <v>336</v>
      </c>
      <c r="C55" s="377" t="s">
        <v>337</v>
      </c>
      <c r="D55" s="377" t="s">
        <v>338</v>
      </c>
      <c r="E55" s="378" t="s">
        <v>339</v>
      </c>
      <c r="F55" s="31"/>
      <c r="G55" s="493"/>
      <c r="H55" s="493"/>
      <c r="I55" s="493"/>
      <c r="J55" s="370"/>
      <c r="K55" s="370"/>
      <c r="L55" s="370"/>
      <c r="M55" s="1"/>
    </row>
    <row r="56" spans="2:8" ht="15">
      <c r="B56" s="360" t="s">
        <v>292</v>
      </c>
      <c r="C56" s="368"/>
      <c r="D56" s="368"/>
      <c r="E56" s="369"/>
      <c r="F56" s="370"/>
      <c r="G56" s="370"/>
      <c r="H56" s="1"/>
    </row>
    <row r="57" spans="2:9" ht="15">
      <c r="B57" s="364" t="s">
        <v>340</v>
      </c>
      <c r="C57" s="368"/>
      <c r="D57" s="368"/>
      <c r="E57" s="369"/>
      <c r="F57" s="370"/>
      <c r="G57" s="370"/>
      <c r="H57" s="370"/>
      <c r="I57" s="1"/>
    </row>
    <row r="58" spans="2:9" ht="15">
      <c r="B58" s="364" t="s">
        <v>341</v>
      </c>
      <c r="C58" s="368"/>
      <c r="D58" s="368"/>
      <c r="E58" s="369"/>
      <c r="F58" s="370"/>
      <c r="G58" s="370"/>
      <c r="H58" s="370"/>
      <c r="I58" s="1"/>
    </row>
    <row r="59" spans="2:9" ht="15">
      <c r="B59" s="364" t="s">
        <v>342</v>
      </c>
      <c r="C59" s="368"/>
      <c r="D59" s="368"/>
      <c r="E59" s="369"/>
      <c r="F59" s="370"/>
      <c r="G59" s="371"/>
      <c r="H59" s="371"/>
      <c r="I59" s="1"/>
    </row>
    <row r="60" spans="2:9" ht="15">
      <c r="B60" s="364" t="s">
        <v>343</v>
      </c>
      <c r="C60" s="368"/>
      <c r="D60" s="368"/>
      <c r="E60" s="369"/>
      <c r="F60" s="370"/>
      <c r="G60" s="370"/>
      <c r="H60" s="370"/>
      <c r="I60" s="1"/>
    </row>
    <row r="61" spans="2:9" ht="15">
      <c r="B61" s="364" t="s">
        <v>344</v>
      </c>
      <c r="C61" s="368"/>
      <c r="D61" s="368"/>
      <c r="E61" s="369"/>
      <c r="F61" s="370"/>
      <c r="G61" s="370"/>
      <c r="H61" s="370"/>
      <c r="I61" s="1"/>
    </row>
    <row r="62" spans="2:9" ht="15">
      <c r="B62" s="372" t="s">
        <v>345</v>
      </c>
      <c r="C62" s="423"/>
      <c r="D62" s="423"/>
      <c r="E62" s="424"/>
      <c r="F62" s="370"/>
      <c r="G62" s="371"/>
      <c r="H62" s="371"/>
      <c r="I62" s="1"/>
    </row>
    <row r="63" spans="3:13" ht="15" customHeight="1">
      <c r="C63" s="356"/>
      <c r="D63" s="356"/>
      <c r="G63" s="497"/>
      <c r="H63" s="497"/>
      <c r="I63" s="497"/>
      <c r="J63" s="370"/>
      <c r="K63" s="370"/>
      <c r="L63" s="370"/>
      <c r="M63" s="1"/>
    </row>
    <row r="64" spans="2:13" ht="33.75" customHeight="1">
      <c r="B64" s="425" t="s">
        <v>346</v>
      </c>
      <c r="C64" s="426" t="s">
        <v>347</v>
      </c>
      <c r="D64" s="426" t="s">
        <v>348</v>
      </c>
      <c r="E64" s="427" t="s">
        <v>349</v>
      </c>
      <c r="G64" s="497"/>
      <c r="H64" s="497"/>
      <c r="I64" s="497"/>
      <c r="J64" s="370"/>
      <c r="K64" s="370"/>
      <c r="L64" s="370"/>
      <c r="M64" s="1"/>
    </row>
    <row r="65" spans="2:13" ht="15.75" customHeight="1">
      <c r="B65" s="428" t="s">
        <v>299</v>
      </c>
      <c r="C65" s="380"/>
      <c r="D65" s="381"/>
      <c r="E65" s="382"/>
      <c r="G65" s="383"/>
      <c r="H65" s="383"/>
      <c r="I65" s="383"/>
      <c r="J65" s="370"/>
      <c r="K65" s="370"/>
      <c r="L65" s="370"/>
      <c r="M65" s="1"/>
    </row>
    <row r="66" spans="2:13" s="384" customFormat="1" ht="15">
      <c r="B66" s="385" t="s">
        <v>300</v>
      </c>
      <c r="C66" s="386"/>
      <c r="D66" s="386"/>
      <c r="E66" s="387"/>
      <c r="G66" s="492"/>
      <c r="H66" s="492"/>
      <c r="I66" s="492"/>
      <c r="J66" s="388"/>
      <c r="K66" s="388"/>
      <c r="L66" s="388"/>
      <c r="M66" s="389"/>
    </row>
    <row r="67" spans="2:13" s="384" customFormat="1" ht="15">
      <c r="B67" s="390" t="s">
        <v>301</v>
      </c>
      <c r="C67" s="386"/>
      <c r="D67" s="386"/>
      <c r="E67" s="387"/>
      <c r="G67" s="388"/>
      <c r="H67" s="388"/>
      <c r="I67" s="388"/>
      <c r="J67" s="388"/>
      <c r="K67" s="388"/>
      <c r="L67" s="388"/>
      <c r="M67" s="389"/>
    </row>
    <row r="68" spans="2:13" s="384" customFormat="1" ht="15">
      <c r="B68" s="391" t="s">
        <v>302</v>
      </c>
      <c r="C68" s="392">
        <f>SUM(C69:C76)</f>
        <v>0</v>
      </c>
      <c r="D68" s="392">
        <f>SUM(D69:D76)</f>
        <v>0</v>
      </c>
      <c r="E68" s="393">
        <f>SUM(E69:E76)</f>
        <v>0</v>
      </c>
      <c r="G68" s="493"/>
      <c r="H68" s="493"/>
      <c r="I68" s="493"/>
      <c r="J68" s="370"/>
      <c r="K68" s="370"/>
      <c r="L68" s="370"/>
      <c r="M68" s="389"/>
    </row>
    <row r="69" spans="2:13" s="218" customFormat="1" ht="15">
      <c r="B69" s="395" t="s">
        <v>303</v>
      </c>
      <c r="C69" s="396"/>
      <c r="D69" s="396"/>
      <c r="E69" s="397"/>
      <c r="G69" s="494"/>
      <c r="H69" s="494"/>
      <c r="I69" s="494"/>
      <c r="J69" s="494"/>
      <c r="K69" s="494"/>
      <c r="L69" s="494"/>
      <c r="M69" s="1"/>
    </row>
    <row r="70" spans="2:13" s="218" customFormat="1" ht="15">
      <c r="B70" s="395" t="s">
        <v>304</v>
      </c>
      <c r="C70" s="396"/>
      <c r="D70" s="396"/>
      <c r="E70" s="397"/>
      <c r="G70" s="398"/>
      <c r="H70" s="398"/>
      <c r="I70" s="398"/>
      <c r="J70" s="398"/>
      <c r="K70" s="398"/>
      <c r="L70" s="398"/>
      <c r="M70" s="1"/>
    </row>
    <row r="71" spans="2:13" s="218" customFormat="1" ht="15">
      <c r="B71" s="395" t="s">
        <v>305</v>
      </c>
      <c r="C71" s="396"/>
      <c r="D71" s="396"/>
      <c r="E71" s="397"/>
      <c r="G71" s="493"/>
      <c r="H71" s="493"/>
      <c r="I71" s="493"/>
      <c r="J71" s="370"/>
      <c r="K71" s="370"/>
      <c r="L71" s="370"/>
      <c r="M71" s="1"/>
    </row>
    <row r="72" spans="2:13" s="218" customFormat="1" ht="15">
      <c r="B72" s="395" t="s">
        <v>306</v>
      </c>
      <c r="C72" s="396"/>
      <c r="D72" s="396"/>
      <c r="E72" s="397"/>
      <c r="G72" s="493"/>
      <c r="H72" s="493"/>
      <c r="I72" s="493"/>
      <c r="J72" s="370"/>
      <c r="K72" s="370"/>
      <c r="L72" s="370"/>
      <c r="M72" s="1"/>
    </row>
    <row r="73" spans="2:13" s="218" customFormat="1" ht="15">
      <c r="B73" s="395" t="s">
        <v>307</v>
      </c>
      <c r="C73" s="396"/>
      <c r="D73" s="396"/>
      <c r="E73" s="397"/>
      <c r="G73" s="394"/>
      <c r="H73" s="394"/>
      <c r="I73" s="394"/>
      <c r="J73" s="370"/>
      <c r="K73" s="370"/>
      <c r="L73" s="370"/>
      <c r="M73" s="1"/>
    </row>
    <row r="74" spans="2:13" s="218" customFormat="1" ht="15">
      <c r="B74" s="395" t="s">
        <v>308</v>
      </c>
      <c r="C74" s="396"/>
      <c r="D74" s="396"/>
      <c r="E74" s="397"/>
      <c r="G74" s="394"/>
      <c r="H74" s="394"/>
      <c r="I74" s="394"/>
      <c r="J74" s="370"/>
      <c r="K74" s="370"/>
      <c r="L74" s="370"/>
      <c r="M74" s="1"/>
    </row>
    <row r="75" spans="2:13" s="218" customFormat="1" ht="15">
      <c r="B75" s="395" t="s">
        <v>309</v>
      </c>
      <c r="C75" s="396"/>
      <c r="D75" s="396"/>
      <c r="E75" s="397"/>
      <c r="G75" s="394"/>
      <c r="H75" s="394"/>
      <c r="I75" s="394"/>
      <c r="J75" s="370"/>
      <c r="K75" s="370"/>
      <c r="L75" s="370"/>
      <c r="M75" s="1"/>
    </row>
    <row r="76" spans="2:13" s="218" customFormat="1" ht="15">
      <c r="B76" s="399" t="s">
        <v>310</v>
      </c>
      <c r="C76" s="400"/>
      <c r="D76" s="400"/>
      <c r="E76" s="401"/>
      <c r="G76" s="493"/>
      <c r="H76" s="493"/>
      <c r="I76" s="493"/>
      <c r="J76" s="370"/>
      <c r="K76" s="370"/>
      <c r="L76" s="370"/>
      <c r="M76" s="1"/>
    </row>
    <row r="77" spans="2:13" ht="15">
      <c r="B77" s="391" t="s">
        <v>311</v>
      </c>
      <c r="C77" s="392">
        <f>SUM(C78:C83)</f>
        <v>0</v>
      </c>
      <c r="D77" s="392">
        <f>SUM(D78:D83)</f>
        <v>0</v>
      </c>
      <c r="E77" s="393">
        <f>SUM(E78:E83)</f>
        <v>0</v>
      </c>
      <c r="G77" s="493"/>
      <c r="H77" s="493"/>
      <c r="I77" s="493"/>
      <c r="J77" s="370"/>
      <c r="K77" s="370"/>
      <c r="L77" s="370"/>
      <c r="M77" s="1"/>
    </row>
    <row r="78" spans="2:13" ht="15">
      <c r="B78" s="395" t="s">
        <v>312</v>
      </c>
      <c r="C78" s="402"/>
      <c r="D78" s="403"/>
      <c r="E78" s="404"/>
      <c r="G78" s="394"/>
      <c r="H78" s="394"/>
      <c r="I78" s="394"/>
      <c r="J78" s="370"/>
      <c r="K78" s="370"/>
      <c r="L78" s="370"/>
      <c r="M78" s="1"/>
    </row>
    <row r="79" spans="2:13" ht="15">
      <c r="B79" s="395" t="s">
        <v>313</v>
      </c>
      <c r="C79" s="396"/>
      <c r="D79" s="405"/>
      <c r="E79" s="406"/>
      <c r="G79" s="394"/>
      <c r="H79" s="394"/>
      <c r="I79" s="394"/>
      <c r="J79" s="370"/>
      <c r="K79" s="370"/>
      <c r="L79" s="370"/>
      <c r="M79" s="1"/>
    </row>
    <row r="80" spans="2:13" ht="15">
      <c r="B80" s="395" t="s">
        <v>314</v>
      </c>
      <c r="C80" s="396"/>
      <c r="D80" s="405"/>
      <c r="E80" s="406"/>
      <c r="G80" s="394"/>
      <c r="H80" s="394"/>
      <c r="I80" s="394"/>
      <c r="J80" s="370"/>
      <c r="K80" s="370"/>
      <c r="L80" s="370"/>
      <c r="M80" s="1"/>
    </row>
    <row r="81" spans="2:13" ht="15">
      <c r="B81" s="395" t="s">
        <v>315</v>
      </c>
      <c r="C81" s="396"/>
      <c r="D81" s="405"/>
      <c r="E81" s="406"/>
      <c r="G81" s="394"/>
      <c r="H81" s="394"/>
      <c r="I81" s="394"/>
      <c r="J81" s="370"/>
      <c r="K81" s="370"/>
      <c r="L81" s="370"/>
      <c r="M81" s="1"/>
    </row>
    <row r="82" spans="2:13" ht="15">
      <c r="B82" s="395" t="s">
        <v>316</v>
      </c>
      <c r="C82" s="396"/>
      <c r="D82" s="405"/>
      <c r="E82" s="406"/>
      <c r="G82" s="394"/>
      <c r="H82" s="394"/>
      <c r="I82" s="394"/>
      <c r="J82" s="370"/>
      <c r="K82" s="370"/>
      <c r="L82" s="370"/>
      <c r="M82" s="1"/>
    </row>
    <row r="83" spans="2:13" ht="15">
      <c r="B83" s="395" t="s">
        <v>317</v>
      </c>
      <c r="C83" s="400"/>
      <c r="D83" s="407"/>
      <c r="E83" s="408"/>
      <c r="G83" s="394"/>
      <c r="H83" s="394"/>
      <c r="I83" s="394"/>
      <c r="J83" s="370"/>
      <c r="K83" s="370"/>
      <c r="L83" s="370"/>
      <c r="M83" s="1"/>
    </row>
    <row r="84" spans="2:13" ht="15">
      <c r="B84" s="391" t="s">
        <v>318</v>
      </c>
      <c r="C84" s="392">
        <f>C66+C67-C68-C77</f>
        <v>0</v>
      </c>
      <c r="D84" s="392">
        <f>D66+D67-D68-D77</f>
        <v>0</v>
      </c>
      <c r="E84" s="393">
        <f>E66+E67-E68-E77</f>
        <v>0</v>
      </c>
      <c r="G84" s="394"/>
      <c r="H84" s="394"/>
      <c r="I84" s="394"/>
      <c r="J84" s="370"/>
      <c r="K84" s="370"/>
      <c r="L84" s="370"/>
      <c r="M84" s="1"/>
    </row>
    <row r="85" spans="2:13" ht="15">
      <c r="B85" s="395" t="s">
        <v>319</v>
      </c>
      <c r="C85" s="409"/>
      <c r="D85" s="410"/>
      <c r="E85" s="411"/>
      <c r="G85" s="394"/>
      <c r="H85" s="394"/>
      <c r="I85" s="394"/>
      <c r="J85" s="370"/>
      <c r="K85" s="370"/>
      <c r="L85" s="370"/>
      <c r="M85" s="1"/>
    </row>
    <row r="86" spans="2:13" ht="15">
      <c r="B86" s="391" t="s">
        <v>320</v>
      </c>
      <c r="C86" s="392">
        <f>SUM(C87:C90)</f>
        <v>0</v>
      </c>
      <c r="D86" s="392">
        <f>SUM(D87:D90)</f>
        <v>0</v>
      </c>
      <c r="E86" s="393">
        <f>SUM(E87:E90)</f>
        <v>0</v>
      </c>
      <c r="G86" s="394"/>
      <c r="H86" s="394"/>
      <c r="I86" s="394"/>
      <c r="J86" s="370"/>
      <c r="K86" s="370"/>
      <c r="L86" s="370"/>
      <c r="M86" s="1"/>
    </row>
    <row r="87" spans="2:13" ht="15">
      <c r="B87" s="412" t="s">
        <v>321</v>
      </c>
      <c r="C87" s="402"/>
      <c r="D87" s="403"/>
      <c r="E87" s="404"/>
      <c r="G87" s="494"/>
      <c r="H87" s="494"/>
      <c r="I87" s="494"/>
      <c r="J87" s="494"/>
      <c r="K87" s="494"/>
      <c r="L87" s="494"/>
      <c r="M87" s="1"/>
    </row>
    <row r="88" spans="2:13" ht="15">
      <c r="B88" s="395" t="s">
        <v>322</v>
      </c>
      <c r="C88" s="396"/>
      <c r="D88" s="405"/>
      <c r="E88" s="406"/>
      <c r="G88" s="493"/>
      <c r="H88" s="493"/>
      <c r="I88" s="493"/>
      <c r="J88" s="370"/>
      <c r="K88" s="370"/>
      <c r="L88" s="370"/>
      <c r="M88" s="1"/>
    </row>
    <row r="89" spans="2:13" ht="15">
      <c r="B89" s="395" t="s">
        <v>323</v>
      </c>
      <c r="C89" s="396"/>
      <c r="D89" s="405"/>
      <c r="E89" s="406"/>
      <c r="G89" s="394"/>
      <c r="H89" s="394"/>
      <c r="I89" s="394"/>
      <c r="J89" s="370"/>
      <c r="K89" s="370"/>
      <c r="L89" s="370"/>
      <c r="M89" s="1"/>
    </row>
    <row r="90" spans="2:13" ht="15">
      <c r="B90" s="413" t="s">
        <v>324</v>
      </c>
      <c r="C90" s="386"/>
      <c r="D90" s="414"/>
      <c r="E90" s="415"/>
      <c r="G90" s="394"/>
      <c r="H90" s="394"/>
      <c r="I90" s="394"/>
      <c r="J90" s="370"/>
      <c r="K90" s="370"/>
      <c r="L90" s="370"/>
      <c r="M90" s="1"/>
    </row>
    <row r="91" spans="2:13" ht="15">
      <c r="B91" s="391" t="s">
        <v>325</v>
      </c>
      <c r="C91" s="392">
        <f>C84-C85-C86</f>
        <v>0</v>
      </c>
      <c r="D91" s="392">
        <f>D84-D85-D86</f>
        <v>0</v>
      </c>
      <c r="E91" s="393">
        <f>E84-E85-E86</f>
        <v>0</v>
      </c>
      <c r="G91" s="493"/>
      <c r="H91" s="493"/>
      <c r="I91" s="493"/>
      <c r="J91" s="370"/>
      <c r="K91" s="370"/>
      <c r="L91" s="370"/>
      <c r="M91" s="1"/>
    </row>
    <row r="92" spans="2:13" ht="15">
      <c r="B92" s="416" t="s">
        <v>326</v>
      </c>
      <c r="C92" s="402"/>
      <c r="D92" s="403"/>
      <c r="E92" s="404"/>
      <c r="G92" s="394"/>
      <c r="H92" s="394"/>
      <c r="I92" s="394"/>
      <c r="J92" s="370"/>
      <c r="K92" s="370"/>
      <c r="L92" s="370"/>
      <c r="M92" s="1"/>
    </row>
    <row r="93" spans="2:13" ht="15">
      <c r="B93" s="413" t="s">
        <v>327</v>
      </c>
      <c r="C93" s="400"/>
      <c r="D93" s="407"/>
      <c r="E93" s="408"/>
      <c r="G93" s="394"/>
      <c r="H93" s="394"/>
      <c r="I93" s="394"/>
      <c r="J93" s="370"/>
      <c r="K93" s="370"/>
      <c r="L93" s="370"/>
      <c r="M93" s="1"/>
    </row>
    <row r="94" spans="2:13" ht="24.75">
      <c r="B94" s="391" t="s">
        <v>328</v>
      </c>
      <c r="C94" s="417">
        <f>C91-C92-C93</f>
        <v>0</v>
      </c>
      <c r="D94" s="417">
        <f>D91-D92-D93</f>
        <v>0</v>
      </c>
      <c r="E94" s="418">
        <f>E91-E92-E93</f>
        <v>0</v>
      </c>
      <c r="G94" s="493"/>
      <c r="H94" s="493"/>
      <c r="I94" s="493"/>
      <c r="J94" s="370"/>
      <c r="K94" s="370"/>
      <c r="L94" s="370"/>
      <c r="M94" s="1"/>
    </row>
    <row r="95" spans="2:13" ht="15">
      <c r="B95" s="416" t="s">
        <v>329</v>
      </c>
      <c r="C95" s="419"/>
      <c r="D95" s="420"/>
      <c r="E95" s="421"/>
      <c r="G95" s="394"/>
      <c r="H95" s="394"/>
      <c r="I95" s="394"/>
      <c r="J95" s="370"/>
      <c r="K95" s="370"/>
      <c r="L95" s="370"/>
      <c r="M95" s="1"/>
    </row>
    <row r="96" spans="2:13" ht="15">
      <c r="B96" s="413" t="s">
        <v>330</v>
      </c>
      <c r="C96" s="386"/>
      <c r="D96" s="414"/>
      <c r="E96" s="415"/>
      <c r="G96" s="394"/>
      <c r="H96" s="394"/>
      <c r="I96" s="394"/>
      <c r="J96" s="370"/>
      <c r="K96" s="370"/>
      <c r="L96" s="370"/>
      <c r="M96" s="1"/>
    </row>
    <row r="97" spans="2:13" ht="15">
      <c r="B97" s="391" t="s">
        <v>331</v>
      </c>
      <c r="C97" s="392">
        <f>C94+C95-C96</f>
        <v>0</v>
      </c>
      <c r="D97" s="392">
        <f>D94+D95-D96</f>
        <v>0</v>
      </c>
      <c r="E97" s="393">
        <f>E94+E95-E96</f>
        <v>0</v>
      </c>
      <c r="G97" s="493"/>
      <c r="H97" s="493"/>
      <c r="I97" s="493"/>
      <c r="J97" s="370"/>
      <c r="K97" s="370"/>
      <c r="L97" s="370"/>
      <c r="M97" s="1"/>
    </row>
    <row r="98" spans="7:13" ht="15">
      <c r="G98" s="1"/>
      <c r="H98" s="1"/>
      <c r="I98" s="1"/>
      <c r="J98" s="1"/>
      <c r="K98" s="1"/>
      <c r="L98" s="1"/>
      <c r="M98" s="1"/>
    </row>
    <row r="99" spans="2:5" ht="15.75" customHeight="1">
      <c r="B99" s="495" t="s">
        <v>350</v>
      </c>
      <c r="C99" s="495"/>
      <c r="D99" s="495"/>
      <c r="E99" s="495"/>
    </row>
    <row r="100" spans="2:5" ht="15">
      <c r="B100" s="360" t="s">
        <v>351</v>
      </c>
      <c r="C100" s="500"/>
      <c r="D100" s="500"/>
      <c r="E100" s="500"/>
    </row>
    <row r="101" spans="2:5" ht="15">
      <c r="B101" s="372" t="s">
        <v>352</v>
      </c>
      <c r="C101" s="501"/>
      <c r="D101" s="501"/>
      <c r="E101" s="501"/>
    </row>
    <row r="104" spans="2:3" ht="15">
      <c r="B104" s="429" t="s">
        <v>353</v>
      </c>
      <c r="C104" s="430"/>
    </row>
    <row r="105" spans="2:3" ht="15">
      <c r="B105" s="429" t="s">
        <v>354</v>
      </c>
      <c r="C105" s="431"/>
    </row>
  </sheetData>
  <sheetProtection password="C47B" sheet="1" formatRows="0"/>
  <mergeCells count="43">
    <mergeCell ref="C101:E101"/>
    <mergeCell ref="G88:I88"/>
    <mergeCell ref="G91:I91"/>
    <mergeCell ref="G94:I94"/>
    <mergeCell ref="G97:I97"/>
    <mergeCell ref="B99:E99"/>
    <mergeCell ref="C100:E100"/>
    <mergeCell ref="G69:L69"/>
    <mergeCell ref="G71:I71"/>
    <mergeCell ref="G72:I72"/>
    <mergeCell ref="G76:I76"/>
    <mergeCell ref="G77:I77"/>
    <mergeCell ref="G87:L87"/>
    <mergeCell ref="G54:I54"/>
    <mergeCell ref="G55:I55"/>
    <mergeCell ref="G63:I63"/>
    <mergeCell ref="G64:I64"/>
    <mergeCell ref="G66:I66"/>
    <mergeCell ref="G68:I68"/>
    <mergeCell ref="C51:E51"/>
    <mergeCell ref="G51:I51"/>
    <mergeCell ref="C52:E52"/>
    <mergeCell ref="G52:L52"/>
    <mergeCell ref="C53:E53"/>
    <mergeCell ref="G53:I53"/>
    <mergeCell ref="G42:I42"/>
    <mergeCell ref="G45:I45"/>
    <mergeCell ref="G48:I48"/>
    <mergeCell ref="G49:I49"/>
    <mergeCell ref="B50:E50"/>
    <mergeCell ref="G50:I50"/>
    <mergeCell ref="G22:I22"/>
    <mergeCell ref="G23:I23"/>
    <mergeCell ref="G27:I27"/>
    <mergeCell ref="G28:I28"/>
    <mergeCell ref="G38:L38"/>
    <mergeCell ref="G39:I39"/>
    <mergeCell ref="B2:E2"/>
    <mergeCell ref="B3:D3"/>
    <mergeCell ref="C4:D4"/>
    <mergeCell ref="G17:I17"/>
    <mergeCell ref="G19:I19"/>
    <mergeCell ref="G20:L20"/>
  </mergeCells>
  <printOptions/>
  <pageMargins left="0.2361111111111111" right="0.2361111111111111" top="0.7479166666666667" bottom="0.7486111111111111" header="0.5118055555555555" footer="0.31527777777777777"/>
  <pageSetup fitToHeight="5" fitToWidth="1" horizontalDpi="300" verticalDpi="300" orientation="portrait" paperSize="9" scale="52" r:id="rId1"/>
  <headerFooter alignWithMargins="0">
    <oddFooter>&amp;L&amp;"Calibri,Italique"&amp;8Annexes techniques - Mesure 48&amp;R&amp;"Calibri,Italique"&amp;8V1.3.1 avril 2017</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CHARVOT Barbara</cp:lastModifiedBy>
  <dcterms:modified xsi:type="dcterms:W3CDTF">2021-03-03T16:23:56Z</dcterms:modified>
  <cp:category/>
  <cp:version/>
  <cp:contentType/>
  <cp:contentStatus/>
</cp:coreProperties>
</file>